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60" yWindow="600" windowWidth="27315" windowHeight="11265"/>
  </bookViews>
  <sheets>
    <sheet name="14" sheetId="1" r:id="rId1"/>
  </sheets>
  <calcPr calcId="125725"/>
</workbook>
</file>

<file path=xl/calcChain.xml><?xml version="1.0" encoding="utf-8"?>
<calcChain xmlns="http://schemas.openxmlformats.org/spreadsheetml/2006/main">
  <c r="D15" i="1"/>
  <c r="D16"/>
  <c r="D17"/>
  <c r="D18"/>
  <c r="D20"/>
  <c r="J17"/>
  <c r="J16" s="1"/>
  <c r="G18"/>
  <c r="G17" s="1"/>
  <c r="G16" s="1"/>
  <c r="H18"/>
  <c r="I18"/>
  <c r="J18"/>
  <c r="F18"/>
  <c r="F17" s="1"/>
  <c r="F16" s="1"/>
  <c r="F20"/>
  <c r="G20"/>
  <c r="H20"/>
  <c r="I20"/>
  <c r="J20"/>
  <c r="K15"/>
  <c r="K16"/>
  <c r="K17"/>
  <c r="K18"/>
  <c r="K20"/>
  <c r="Q15"/>
  <c r="R15"/>
  <c r="S15"/>
  <c r="T15"/>
  <c r="U15"/>
  <c r="P15"/>
  <c r="Q16"/>
  <c r="R16"/>
  <c r="S16"/>
  <c r="T16"/>
  <c r="U16"/>
  <c r="P16"/>
  <c r="Q17"/>
  <c r="R17"/>
  <c r="S17"/>
  <c r="T17"/>
  <c r="U17"/>
  <c r="P17"/>
  <c r="Q18"/>
  <c r="R18"/>
  <c r="S18"/>
  <c r="T18"/>
  <c r="U18"/>
  <c r="P18"/>
  <c r="U20"/>
  <c r="Q20"/>
  <c r="R20"/>
  <c r="S20"/>
  <c r="T20"/>
  <c r="P20"/>
  <c r="I17" l="1"/>
  <c r="I16" s="1"/>
  <c r="H17"/>
  <c r="H16" s="1"/>
  <c r="G24"/>
  <c r="H24"/>
  <c r="I24"/>
  <c r="J24"/>
  <c r="F24"/>
  <c r="F33"/>
  <c r="F31" s="1"/>
  <c r="E23" l="1"/>
  <c r="L23"/>
  <c r="N23"/>
  <c r="O23"/>
  <c r="U24"/>
  <c r="U23" s="1"/>
  <c r="T24"/>
  <c r="T23" s="1"/>
  <c r="S24"/>
  <c r="S23" s="1"/>
  <c r="R24"/>
  <c r="R23" s="1"/>
  <c r="Q24"/>
  <c r="Q23" s="1"/>
  <c r="P24"/>
  <c r="P23" s="1"/>
  <c r="M24"/>
  <c r="M23" s="1"/>
  <c r="K24"/>
  <c r="K23" s="1"/>
  <c r="J23"/>
  <c r="I23"/>
  <c r="H23"/>
  <c r="G23"/>
  <c r="F23"/>
  <c r="F22" s="1"/>
  <c r="F15" s="1"/>
  <c r="D24"/>
  <c r="D23" s="1"/>
  <c r="U33"/>
  <c r="U31" s="1"/>
  <c r="T33"/>
  <c r="T31" s="1"/>
  <c r="S33"/>
  <c r="S31" s="1"/>
  <c r="R33"/>
  <c r="R31" s="1"/>
  <c r="Q33"/>
  <c r="Q31" s="1"/>
  <c r="P33"/>
  <c r="P31" s="1"/>
  <c r="M33"/>
  <c r="M31" s="1"/>
  <c r="K33"/>
  <c r="K31" s="1"/>
  <c r="J33"/>
  <c r="J31" s="1"/>
  <c r="I33"/>
  <c r="I31" s="1"/>
  <c r="H33"/>
  <c r="H31" s="1"/>
  <c r="G33"/>
  <c r="G31" s="1"/>
  <c r="D33"/>
  <c r="D31" s="1"/>
  <c r="J22" l="1"/>
  <c r="J15" s="1"/>
  <c r="U22"/>
  <c r="I22"/>
  <c r="I15" s="1"/>
  <c r="P22"/>
  <c r="H22"/>
  <c r="H15" s="1"/>
  <c r="G22"/>
  <c r="G15" s="1"/>
  <c r="R22"/>
  <c r="T22"/>
  <c r="S22"/>
  <c r="Q22"/>
  <c r="M22"/>
  <c r="K22"/>
  <c r="D22"/>
  <c r="M15" l="1"/>
</calcChain>
</file>

<file path=xl/sharedStrings.xml><?xml version="1.0" encoding="utf-8"?>
<sst xmlns="http://schemas.openxmlformats.org/spreadsheetml/2006/main" count="190" uniqueCount="90">
  <si>
    <t>Приложение  № 14</t>
  </si>
  <si>
    <t>к приказу Минэнерго России</t>
  </si>
  <si>
    <t>от 05.05.2016 г. № 380</t>
  </si>
  <si>
    <t>Форма 14.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</si>
  <si>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</si>
  <si>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</si>
  <si>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</si>
  <si>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</si>
  <si>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</si>
  <si>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</si>
  <si>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</si>
  <si>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</si>
  <si>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</si>
  <si>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</si>
  <si>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</si>
  <si>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</si>
  <si>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</si>
  <si>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</si>
  <si>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</si>
  <si>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</si>
  <si>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</si>
  <si>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</si>
  <si>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</si>
  <si>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 (шт.)</t>
  </si>
  <si>
    <t>значение после (шт.)</t>
  </si>
  <si>
    <t>16.1.1</t>
  </si>
  <si>
    <t>16.1.2</t>
  </si>
  <si>
    <t>1</t>
  </si>
  <si>
    <t>Г</t>
  </si>
  <si>
    <t>нд</t>
  </si>
  <si>
    <t>Инвестиционная программа Октябрьской дирекции по энергообеспечению - структурного подразделения Трансэнерго - филиала  ОАО "РЖД"</t>
  </si>
  <si>
    <t>Год раскрытия информации: 2025 год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</si>
  <si>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</si>
  <si>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</si>
  <si>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</si>
  <si>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</si>
  <si>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</si>
  <si>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</si>
  <si>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</si>
  <si>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</si>
  <si>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</si>
  <si>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</si>
  <si>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</si>
  <si>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</si>
  <si>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16.2.1</t>
  </si>
  <si>
    <t>16.2.2</t>
  </si>
  <si>
    <t>16.3.1</t>
  </si>
  <si>
    <t>16.3.2</t>
  </si>
  <si>
    <t>1.2.2.2</t>
  </si>
  <si>
    <t>Модернизация, техническое перевооружение линий электропередачи, всего, в том числе:</t>
  </si>
  <si>
    <t>мощность, МВА</t>
  </si>
  <si>
    <t>протяженность, км</t>
  </si>
  <si>
    <t>выключатели, шт.</t>
  </si>
  <si>
    <t>значение до (км.)</t>
  </si>
  <si>
    <t>значение после (км.)</t>
  </si>
  <si>
    <t>значение до (МВА)</t>
  </si>
  <si>
    <t>значение после (МВА.)</t>
  </si>
  <si>
    <t>Обновление основных фондов</t>
  </si>
  <si>
    <t>сметная стоимость</t>
  </si>
  <si>
    <t>J_LENOKTZD1</t>
  </si>
  <si>
    <t>J_LENOKTZD2</t>
  </si>
  <si>
    <t>J_LENOKTZD3</t>
  </si>
  <si>
    <t>J_LENOKTZD5</t>
  </si>
  <si>
    <t>I_LENOKTZD1</t>
  </si>
  <si>
    <t>J_LENOKTZD28</t>
  </si>
  <si>
    <t>J_LENOKTZD31</t>
  </si>
  <si>
    <t>J_LENOKTZD32</t>
  </si>
  <si>
    <t>J_LENOKTZD42</t>
  </si>
  <si>
    <t>Ленинградская область</t>
  </si>
  <si>
    <t>Устаранение замечаний Ростехнадзора</t>
  </si>
  <si>
    <t>Техническое перевооружение тяговой подстанции Волховстрой-1. Установка секционного выключателя между питающими линиями 110кВ, замена разъединителей 8 шт., организация ССПИ, по адресу: Ленинградская область, Волховский район, г.Волхов, о.п.119 км</t>
  </si>
  <si>
    <t>Техническое перевооружение тяговой подстанции 75 км. Установка секционного выключателя между питающими линиями 110кВ, реконструкция ОРУ-110кВ,, выключателей 110кВ с комплектом защит 3шт., организация ССПИ, по адресу: Ленинградская область, Кировский район, о.п.75км</t>
  </si>
  <si>
    <t>Техническое перевооружение тяговой подстанции Мюллюпельто (ЭЧЭ-19), замена силово маслянного трансформатора ТДН 110/10 мощностью 10МВА Т-1 (вышедший из строя), по адресу: Ленинградская область, станция Мюллюпельто</t>
  </si>
  <si>
    <t>Техническое перевооружение тяговой подстанции  Громово (ЭЧЭ-18). Замена маслянных выключателей на вакуумные в РУ-10кВ 2 шт, по адресу: Ленинградская область, станция Громово</t>
  </si>
  <si>
    <t xml:space="preserve">Техническое перевооружение ВЛ и КТП на станции Кузнечное, замена КТП 400кВА на КТП 400 кВА киоскового типа, замена провода ВЛ-0,4кВ АС-35 на СИП 4х50мм2 длиной 170 метров, по адресу: Ленинградская область, станция Кузнечное </t>
  </si>
  <si>
    <t>Техническое перевооружение КТП и ВЛ-0,4кВ поселка Каннельярви, замена 2х КТП мощностью 160кВА и 250кВА на КТП 160кВА и 250кВА киоскового типа, замена провода ВЛ-0,4кВ АС-35 на СИП 4х50 длиной 1,1 км, по адресу: Ленинградская область, п.Каннельярви</t>
  </si>
  <si>
    <t>Техническое перевооружение ВЛ и КТП станции Лодейное Поле, замена КТП 160кВА на КТП 160 кВА киоскового типа, замена провода ВЛ-0,4кВ АС-35 на СИП 4х50 длиной 3,2 км, замена провода ВЛ-10кВ АС-35 на СИП-3 35мм2 длиной 1,05 км, по адресу: Ленинградская область, станция Лодейное Поле</t>
  </si>
  <si>
    <t>Техническое перевооружение КТП и ВЛ-0,4 кВ ст.Верево, замена КТП 400кВА на КТП 400кВА киоскового типа, замена ВЛ-10кВ провода АС-35 на СИП-3 50мм2 длиной 50 метров, замена ВЛ-0,4кВ провода АС-35 на СИП 4х50 длиной 3 км,, по адресу: Ленинградская область, станция Верево</t>
  </si>
  <si>
    <t>Техническое перевооружение воздушной линии 10 кВ на участке Подборовье-Тургошь, замена ВЛ-10кВ провода АС-35 на СИП-3 70мм2 длиной 23 км., по адресу: Ленинградская область, Бокситогорский район, станция Подборовье, п.Тургошь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</si>
  <si>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</si>
  <si>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</si>
  <si>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</si>
  <si>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</si>
  <si>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</si>
  <si>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</si>
  <si>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-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</si>
  <si>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</si>
  <si>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</si>
  <si>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</si>
  <si>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Технолологическое присоединение заявителей к электрическим сетям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</si>
</sst>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Arial"/>
      <family val="1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color rgb="FF00000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6">
    <xf numFmtId="0" fontId="0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0" borderId="0"/>
    <xf numFmtId="0" fontId="12" fillId="0" borderId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3" fillId="8" borderId="11" applyNumberFormat="0" applyAlignment="0" applyProtection="0"/>
    <xf numFmtId="0" fontId="13" fillId="8" borderId="11" applyNumberFormat="0" applyAlignment="0" applyProtection="0"/>
    <xf numFmtId="0" fontId="14" fillId="21" borderId="12" applyNumberFormat="0" applyAlignment="0" applyProtection="0"/>
    <xf numFmtId="0" fontId="14" fillId="21" borderId="12" applyNumberFormat="0" applyAlignment="0" applyProtection="0"/>
    <xf numFmtId="0" fontId="15" fillId="21" borderId="11" applyNumberFormat="0" applyAlignment="0" applyProtection="0"/>
    <xf numFmtId="0" fontId="15" fillId="21" borderId="11" applyNumberFormat="0" applyAlignment="0" applyProtection="0"/>
    <xf numFmtId="0" fontId="16" fillId="0" borderId="13" applyNumberFormat="0" applyFill="0" applyAlignment="0" applyProtection="0"/>
    <xf numFmtId="0" fontId="16" fillId="0" borderId="13" applyNumberFormat="0" applyFill="0" applyAlignment="0" applyProtection="0"/>
    <xf numFmtId="0" fontId="17" fillId="0" borderId="14" applyNumberFormat="0" applyFill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20" fillId="22" borderId="17" applyNumberFormat="0" applyAlignment="0" applyProtection="0"/>
    <xf numFmtId="0" fontId="20" fillId="22" borderId="17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3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5" fillId="0" borderId="0"/>
    <xf numFmtId="0" fontId="25" fillId="0" borderId="0"/>
    <xf numFmtId="0" fontId="24" fillId="0" borderId="0"/>
    <xf numFmtId="0" fontId="2" fillId="0" borderId="0"/>
    <xf numFmtId="0" fontId="26" fillId="0" borderId="0"/>
    <xf numFmtId="0" fontId="2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9" fillId="24" borderId="18" applyNumberFormat="0" applyFont="0" applyAlignment="0" applyProtection="0"/>
    <xf numFmtId="0" fontId="9" fillId="24" borderId="18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9" applyNumberFormat="0" applyFill="0" applyAlignment="0" applyProtection="0"/>
    <xf numFmtId="0" fontId="30" fillId="0" borderId="19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2" fillId="0" borderId="0"/>
  </cellStyleXfs>
  <cellXfs count="58">
    <xf numFmtId="0" fontId="0" fillId="0" borderId="0" xfId="0"/>
    <xf numFmtId="0" fontId="3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right" vertical="center"/>
    </xf>
    <xf numFmtId="0" fontId="4" fillId="2" borderId="0" xfId="2" applyFont="1" applyFill="1" applyAlignment="1">
      <alignment vertical="center" wrapText="1"/>
    </xf>
    <xf numFmtId="0" fontId="5" fillId="2" borderId="0" xfId="1" applyFont="1" applyFill="1" applyBorder="1" applyAlignment="1">
      <alignment vertical="center"/>
    </xf>
    <xf numFmtId="0" fontId="5" fillId="2" borderId="0" xfId="1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1" xfId="4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/>
    </xf>
    <xf numFmtId="0" fontId="35" fillId="0" borderId="1" xfId="3" applyNumberFormat="1" applyFont="1" applyFill="1" applyBorder="1" applyAlignment="1">
      <alignment horizontal="center" vertical="center"/>
    </xf>
    <xf numFmtId="164" fontId="35" fillId="0" borderId="1" xfId="3" applyNumberFormat="1" applyFont="1" applyFill="1" applyBorder="1" applyAlignment="1">
      <alignment horizontal="left" vertical="center" wrapText="1"/>
    </xf>
    <xf numFmtId="164" fontId="7" fillId="0" borderId="1" xfId="4" applyNumberFormat="1" applyFont="1" applyFill="1" applyBorder="1" applyAlignment="1">
      <alignment horizontal="center" vertical="center" wrapText="1"/>
    </xf>
    <xf numFmtId="0" fontId="34" fillId="0" borderId="0" xfId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7" fillId="0" borderId="1" xfId="4" applyNumberFormat="1" applyFont="1" applyFill="1" applyBorder="1" applyAlignment="1">
      <alignment horizontal="center" vertical="center"/>
    </xf>
    <xf numFmtId="49" fontId="35" fillId="0" borderId="1" xfId="3" applyNumberFormat="1" applyFont="1" applyFill="1" applyBorder="1" applyAlignment="1">
      <alignment horizontal="center" vertical="center"/>
    </xf>
    <xf numFmtId="0" fontId="34" fillId="0" borderId="1" xfId="1" applyFont="1" applyFill="1" applyBorder="1" applyAlignment="1">
      <alignment horizontal="center" vertical="center"/>
    </xf>
    <xf numFmtId="49" fontId="34" fillId="0" borderId="1" xfId="1" applyNumberFormat="1" applyFont="1" applyFill="1" applyBorder="1" applyAlignment="1">
      <alignment horizontal="center" vertical="center"/>
    </xf>
    <xf numFmtId="49" fontId="34" fillId="0" borderId="20" xfId="1" applyNumberFormat="1" applyFont="1" applyFill="1" applyBorder="1" applyAlignment="1">
      <alignment horizontal="center" vertical="center"/>
    </xf>
    <xf numFmtId="0" fontId="34" fillId="2" borderId="0" xfId="1" applyFont="1" applyFill="1" applyAlignment="1">
      <alignment horizontal="center" vertical="center"/>
    </xf>
    <xf numFmtId="0" fontId="2" fillId="2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34" fillId="0" borderId="1" xfId="3" applyNumberFormat="1" applyFont="1" applyFill="1" applyBorder="1" applyAlignment="1">
      <alignment horizontal="center" vertical="center"/>
    </xf>
    <xf numFmtId="164" fontId="2" fillId="0" borderId="1" xfId="4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4" applyNumberFormat="1" applyFont="1" applyFill="1" applyBorder="1" applyAlignment="1">
      <alignment horizontal="center" vertical="center" wrapText="1"/>
    </xf>
    <xf numFmtId="1" fontId="2" fillId="0" borderId="1" xfId="4" applyNumberFormat="1" applyFont="1" applyFill="1" applyBorder="1" applyAlignment="1">
      <alignment horizontal="center" vertical="center" wrapText="1"/>
    </xf>
    <xf numFmtId="49" fontId="34" fillId="0" borderId="1" xfId="3" applyNumberFormat="1" applyFont="1" applyFill="1" applyBorder="1" applyAlignment="1">
      <alignment horizontal="center" vertical="center"/>
    </xf>
    <xf numFmtId="164" fontId="34" fillId="0" borderId="1" xfId="3" applyNumberFormat="1" applyFont="1" applyFill="1" applyBorder="1" applyAlignment="1">
      <alignment horizontal="left" vertical="center" wrapText="1"/>
    </xf>
    <xf numFmtId="0" fontId="2" fillId="0" borderId="1" xfId="4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435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35" fillId="2" borderId="0" xfId="1" applyFont="1" applyFill="1" applyAlignment="1">
      <alignment horizontal="center" vertical="center"/>
    </xf>
    <xf numFmtId="0" fontId="2" fillId="2" borderId="0" xfId="2" applyFont="1" applyFill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4" fillId="0" borderId="5" xfId="1" applyFont="1" applyFill="1" applyBorder="1" applyAlignment="1">
      <alignment horizontal="center" vertical="center" wrapText="1"/>
    </xf>
    <xf numFmtId="0" fontId="34" fillId="0" borderId="9" xfId="1" applyFont="1" applyFill="1" applyBorder="1" applyAlignment="1">
      <alignment horizontal="center" vertical="center" wrapText="1"/>
    </xf>
    <xf numFmtId="0" fontId="34" fillId="0" borderId="10" xfId="1" applyFont="1" applyFill="1" applyBorder="1" applyAlignment="1">
      <alignment horizontal="center" vertical="center" wrapText="1"/>
    </xf>
  </cellXfs>
  <cellStyles count="436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" xfId="23"/>
    <cellStyle name="Normal 2" xfId="24"/>
    <cellStyle name="Акцент1 2" xfId="25"/>
    <cellStyle name="Акцент1 3" xfId="26"/>
    <cellStyle name="Акцент2 2" xfId="27"/>
    <cellStyle name="Акцент2 3" xfId="28"/>
    <cellStyle name="Акцент3 2" xfId="29"/>
    <cellStyle name="Акцент3 3" xfId="30"/>
    <cellStyle name="Акцент4 2" xfId="31"/>
    <cellStyle name="Акцент4 3" xfId="32"/>
    <cellStyle name="Акцент5 2" xfId="33"/>
    <cellStyle name="Акцент5 3" xfId="34"/>
    <cellStyle name="Акцент6 2" xfId="35"/>
    <cellStyle name="Акцент6 3" xfId="36"/>
    <cellStyle name="Ввод  2" xfId="37"/>
    <cellStyle name="Ввод  3" xfId="38"/>
    <cellStyle name="Вывод 2" xfId="39"/>
    <cellStyle name="Вывод 3" xfId="40"/>
    <cellStyle name="Вычисление 2" xfId="41"/>
    <cellStyle name="Вычисление 3" xfId="42"/>
    <cellStyle name="Заголовок 1 2" xfId="43"/>
    <cellStyle name="Заголовок 1 3" xfId="44"/>
    <cellStyle name="Заголовок 2 2" xfId="45"/>
    <cellStyle name="Заголовок 2 3" xfId="46"/>
    <cellStyle name="Заголовок 3 2" xfId="47"/>
    <cellStyle name="Заголовок 3 3" xfId="48"/>
    <cellStyle name="Заголовок 4 2" xfId="49"/>
    <cellStyle name="Заголовок 4 3" xfId="50"/>
    <cellStyle name="Итог 2" xfId="51"/>
    <cellStyle name="Итог 3" xfId="52"/>
    <cellStyle name="Контрольная ячейка 2" xfId="53"/>
    <cellStyle name="Контрольная ячейка 3" xfId="54"/>
    <cellStyle name="Название 2" xfId="55"/>
    <cellStyle name="Название 3" xfId="56"/>
    <cellStyle name="Нейтральный 2" xfId="57"/>
    <cellStyle name="Нейтральный 3" xfId="58"/>
    <cellStyle name="Обычный" xfId="0" builtinId="0"/>
    <cellStyle name="Обычный 10" xfId="59"/>
    <cellStyle name="Обычный 10 10" xfId="4"/>
    <cellStyle name="Обычный 11" xfId="60"/>
    <cellStyle name="Обычный 11 4" xfId="61"/>
    <cellStyle name="Обычный 116 2" xfId="62"/>
    <cellStyle name="Обычный 12 2" xfId="63"/>
    <cellStyle name="Обычный 2" xfId="64"/>
    <cellStyle name="Обычный 2 26 2" xfId="65"/>
    <cellStyle name="Обычный 3" xfId="1"/>
    <cellStyle name="Обычный 3 2" xfId="2"/>
    <cellStyle name="Обычный 3 2 2 2" xfId="66"/>
    <cellStyle name="Обычный 3 21" xfId="67"/>
    <cellStyle name="Обычный 4" xfId="68"/>
    <cellStyle name="Обычный 4 2" xfId="69"/>
    <cellStyle name="Обычный 5" xfId="70"/>
    <cellStyle name="Обычный 5 10" xfId="71"/>
    <cellStyle name="Обычный 5 18" xfId="72"/>
    <cellStyle name="Обычный 6" xfId="73"/>
    <cellStyle name="Обычный 6 2" xfId="74"/>
    <cellStyle name="Обычный 6 2 10" xfId="75"/>
    <cellStyle name="Обычный 6 2 2" xfId="76"/>
    <cellStyle name="Обычный 6 2 2 2" xfId="77"/>
    <cellStyle name="Обычный 6 2 2 2 2" xfId="78"/>
    <cellStyle name="Обычный 6 2 2 2 2 2" xfId="79"/>
    <cellStyle name="Обычный 6 2 2 2 2 2 2" xfId="80"/>
    <cellStyle name="Обычный 6 2 2 2 2 2 2 2" xfId="81"/>
    <cellStyle name="Обычный 6 2 2 2 2 2 3" xfId="82"/>
    <cellStyle name="Обычный 6 2 2 2 2 2 3 2" xfId="83"/>
    <cellStyle name="Обычный 6 2 2 2 2 2 4" xfId="84"/>
    <cellStyle name="Обычный 6 2 2 2 2 3" xfId="85"/>
    <cellStyle name="Обычный 6 2 2 2 2 3 2" xfId="86"/>
    <cellStyle name="Обычный 6 2 2 2 2 4" xfId="87"/>
    <cellStyle name="Обычный 6 2 2 2 2 4 2" xfId="88"/>
    <cellStyle name="Обычный 6 2 2 2 2 5" xfId="89"/>
    <cellStyle name="Обычный 6 2 2 2 3" xfId="90"/>
    <cellStyle name="Обычный 6 2 2 2 3 2" xfId="91"/>
    <cellStyle name="Обычный 6 2 2 2 3 2 2" xfId="92"/>
    <cellStyle name="Обычный 6 2 2 2 3 3" xfId="93"/>
    <cellStyle name="Обычный 6 2 2 2 3 3 2" xfId="94"/>
    <cellStyle name="Обычный 6 2 2 2 3 4" xfId="95"/>
    <cellStyle name="Обычный 6 2 2 2 4" xfId="96"/>
    <cellStyle name="Обычный 6 2 2 2 4 2" xfId="97"/>
    <cellStyle name="Обычный 6 2 2 2 5" xfId="98"/>
    <cellStyle name="Обычный 6 2 2 2 5 2" xfId="99"/>
    <cellStyle name="Обычный 6 2 2 2 6" xfId="100"/>
    <cellStyle name="Обычный 6 2 2 3" xfId="101"/>
    <cellStyle name="Обычный 6 2 2 3 2" xfId="102"/>
    <cellStyle name="Обычный 6 2 2 3 2 2" xfId="103"/>
    <cellStyle name="Обычный 6 2 2 3 2 2 2" xfId="104"/>
    <cellStyle name="Обычный 6 2 2 3 2 3" xfId="105"/>
    <cellStyle name="Обычный 6 2 2 3 2 3 2" xfId="106"/>
    <cellStyle name="Обычный 6 2 2 3 2 4" xfId="107"/>
    <cellStyle name="Обычный 6 2 2 3 3" xfId="108"/>
    <cellStyle name="Обычный 6 2 2 3 3 2" xfId="109"/>
    <cellStyle name="Обычный 6 2 2 3 4" xfId="110"/>
    <cellStyle name="Обычный 6 2 2 3 4 2" xfId="111"/>
    <cellStyle name="Обычный 6 2 2 3 5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3" xfId="117"/>
    <cellStyle name="Обычный 6 2 2 4 2 3 2" xfId="118"/>
    <cellStyle name="Обычный 6 2 2 4 2 4" xfId="119"/>
    <cellStyle name="Обычный 6 2 2 4 3" xfId="120"/>
    <cellStyle name="Обычный 6 2 2 4 3 2" xfId="121"/>
    <cellStyle name="Обычный 6 2 2 4 4" xfId="122"/>
    <cellStyle name="Обычный 6 2 2 4 4 2" xfId="123"/>
    <cellStyle name="Обычный 6 2 2 4 5" xfId="124"/>
    <cellStyle name="Обычный 6 2 2 5" xfId="125"/>
    <cellStyle name="Обычный 6 2 2 5 2" xfId="126"/>
    <cellStyle name="Обычный 6 2 2 5 2 2" xfId="127"/>
    <cellStyle name="Обычный 6 2 2 5 3" xfId="128"/>
    <cellStyle name="Обычный 6 2 2 5 3 2" xfId="129"/>
    <cellStyle name="Обычный 6 2 2 5 4" xfId="130"/>
    <cellStyle name="Обычный 6 2 2 6" xfId="131"/>
    <cellStyle name="Обычный 6 2 2 6 2" xfId="132"/>
    <cellStyle name="Обычный 6 2 2 7" xfId="133"/>
    <cellStyle name="Обычный 6 2 2 7 2" xfId="134"/>
    <cellStyle name="Обычный 6 2 2 8" xfId="135"/>
    <cellStyle name="Обычный 6 2 2 8 2" xfId="136"/>
    <cellStyle name="Обычный 6 2 2 9" xfId="137"/>
    <cellStyle name="Обычный 6 2 3" xfId="138"/>
    <cellStyle name="Обычный 6 2 3 10" xfId="139"/>
    <cellStyle name="Обычный 6 2 3 2" xfId="140"/>
    <cellStyle name="Обычный 6 2 3 2 2" xfId="141"/>
    <cellStyle name="Обычный 6 2 3 2 2 2" xfId="142"/>
    <cellStyle name="Обычный 6 2 3 2 2 2 2" xfId="143"/>
    <cellStyle name="Обычный 6 2 3 2 2 2 2 2" xfId="144"/>
    <cellStyle name="Обычный 6 2 3 2 2 2 3" xfId="145"/>
    <cellStyle name="Обычный 6 2 3 2 2 2 3 2" xfId="146"/>
    <cellStyle name="Обычный 6 2 3 2 2 2 4" xfId="147"/>
    <cellStyle name="Обычный 6 2 3 2 2 3" xfId="148"/>
    <cellStyle name="Обычный 6 2 3 2 2 3 2" xfId="149"/>
    <cellStyle name="Обычный 6 2 3 2 2 4" xfId="150"/>
    <cellStyle name="Обычный 6 2 3 2 2 4 2" xfId="151"/>
    <cellStyle name="Обычный 6 2 3 2 2 5" xfId="152"/>
    <cellStyle name="Обычный 6 2 3 2 3" xfId="153"/>
    <cellStyle name="Обычный 6 2 3 2 3 2" xfId="154"/>
    <cellStyle name="Обычный 6 2 3 2 3 2 2" xfId="155"/>
    <cellStyle name="Обычный 6 2 3 2 3 3" xfId="156"/>
    <cellStyle name="Обычный 6 2 3 2 3 3 2" xfId="157"/>
    <cellStyle name="Обычный 6 2 3 2 3 4" xfId="158"/>
    <cellStyle name="Обычный 6 2 3 2 4" xfId="159"/>
    <cellStyle name="Обычный 6 2 3 2 4 2" xfId="160"/>
    <cellStyle name="Обычный 6 2 3 2 5" xfId="161"/>
    <cellStyle name="Обычный 6 2 3 2 5 2" xfId="162"/>
    <cellStyle name="Обычный 6 2 3 2 6" xfId="163"/>
    <cellStyle name="Обычный 6 2 3 3" xfId="164"/>
    <cellStyle name="Обычный 6 2 3 3 2" xfId="165"/>
    <cellStyle name="Обычный 6 2 3 3 2 2" xfId="166"/>
    <cellStyle name="Обычный 6 2 3 3 2 2 2" xfId="167"/>
    <cellStyle name="Обычный 6 2 3 3 2 3" xfId="168"/>
    <cellStyle name="Обычный 6 2 3 3 2 3 2" xfId="169"/>
    <cellStyle name="Обычный 6 2 3 3 2 4" xfId="170"/>
    <cellStyle name="Обычный 6 2 3 3 3" xfId="171"/>
    <cellStyle name="Обычный 6 2 3 3 3 2" xfId="172"/>
    <cellStyle name="Обычный 6 2 3 3 4" xfId="173"/>
    <cellStyle name="Обычный 6 2 3 3 4 2" xfId="174"/>
    <cellStyle name="Обычный 6 2 3 3 5" xfId="175"/>
    <cellStyle name="Обычный 6 2 3 4" xfId="176"/>
    <cellStyle name="Обычный 6 2 3 4 2" xfId="177"/>
    <cellStyle name="Обычный 6 2 3 4 2 2" xfId="178"/>
    <cellStyle name="Обычный 6 2 3 4 2 2 2" xfId="179"/>
    <cellStyle name="Обычный 6 2 3 4 2 3" xfId="180"/>
    <cellStyle name="Обычный 6 2 3 4 2 3 2" xfId="181"/>
    <cellStyle name="Обычный 6 2 3 4 2 4" xfId="182"/>
    <cellStyle name="Обычный 6 2 3 4 3" xfId="183"/>
    <cellStyle name="Обычный 6 2 3 4 3 2" xfId="184"/>
    <cellStyle name="Обычный 6 2 3 4 4" xfId="185"/>
    <cellStyle name="Обычный 6 2 3 4 4 2" xfId="186"/>
    <cellStyle name="Обычный 6 2 3 4 5" xfId="187"/>
    <cellStyle name="Обычный 6 2 3 5" xfId="188"/>
    <cellStyle name="Обычный 6 2 3 5 2" xfId="189"/>
    <cellStyle name="Обычный 6 2 3 5 2 2" xfId="190"/>
    <cellStyle name="Обычный 6 2 3 5 3" xfId="191"/>
    <cellStyle name="Обычный 6 2 3 5 3 2" xfId="192"/>
    <cellStyle name="Обычный 6 2 3 5 4" xfId="193"/>
    <cellStyle name="Обычный 6 2 3 6" xfId="194"/>
    <cellStyle name="Обычный 6 2 3 6 2" xfId="195"/>
    <cellStyle name="Обычный 6 2 3 7" xfId="196"/>
    <cellStyle name="Обычный 6 2 3 7 2" xfId="197"/>
    <cellStyle name="Обычный 6 2 3 8" xfId="198"/>
    <cellStyle name="Обычный 6 2 3 8 2" xfId="199"/>
    <cellStyle name="Обычный 6 2 3 9" xfId="200"/>
    <cellStyle name="Обычный 6 2 4" xfId="201"/>
    <cellStyle name="Обычный 6 2 4 2" xfId="202"/>
    <cellStyle name="Обычный 6 2 4 2 2" xfId="203"/>
    <cellStyle name="Обычный 6 2 4 2 2 2" xfId="204"/>
    <cellStyle name="Обычный 6 2 4 2 3" xfId="205"/>
    <cellStyle name="Обычный 6 2 4 2 3 2" xfId="206"/>
    <cellStyle name="Обычный 6 2 4 2 4" xfId="207"/>
    <cellStyle name="Обычный 6 2 4 3" xfId="208"/>
    <cellStyle name="Обычный 6 2 4 3 2" xfId="209"/>
    <cellStyle name="Обычный 6 2 4 4" xfId="210"/>
    <cellStyle name="Обычный 6 2 4 4 2" xfId="211"/>
    <cellStyle name="Обычный 6 2 4 5" xfId="212"/>
    <cellStyle name="Обычный 6 2 5" xfId="213"/>
    <cellStyle name="Обычный 6 2 5 2" xfId="214"/>
    <cellStyle name="Обычный 6 2 5 2 2" xfId="215"/>
    <cellStyle name="Обычный 6 2 5 2 2 2" xfId="216"/>
    <cellStyle name="Обычный 6 2 5 2 3" xfId="217"/>
    <cellStyle name="Обычный 6 2 5 2 3 2" xfId="218"/>
    <cellStyle name="Обычный 6 2 5 2 4" xfId="219"/>
    <cellStyle name="Обычный 6 2 5 3" xfId="220"/>
    <cellStyle name="Обычный 6 2 5 3 2" xfId="221"/>
    <cellStyle name="Обычный 6 2 5 4" xfId="222"/>
    <cellStyle name="Обычный 6 2 5 4 2" xfId="223"/>
    <cellStyle name="Обычный 6 2 5 5" xfId="224"/>
    <cellStyle name="Обычный 6 2 6" xfId="225"/>
    <cellStyle name="Обычный 6 2 6 2" xfId="226"/>
    <cellStyle name="Обычный 6 2 6 2 2" xfId="227"/>
    <cellStyle name="Обычный 6 2 6 3" xfId="228"/>
    <cellStyle name="Обычный 6 2 6 3 2" xfId="229"/>
    <cellStyle name="Обычный 6 2 6 4" xfId="230"/>
    <cellStyle name="Обычный 6 2 7" xfId="231"/>
    <cellStyle name="Обычный 6 2 7 2" xfId="232"/>
    <cellStyle name="Обычный 6 2 8" xfId="233"/>
    <cellStyle name="Обычный 6 2 8 2" xfId="234"/>
    <cellStyle name="Обычный 6 2 9" xfId="235"/>
    <cellStyle name="Обычный 6 2 9 2" xfId="236"/>
    <cellStyle name="Обычный 6 3" xfId="237"/>
    <cellStyle name="Обычный 6 3 2" xfId="238"/>
    <cellStyle name="Обычный 6 3 2 2" xfId="239"/>
    <cellStyle name="Обычный 6 3 2 2 2" xfId="240"/>
    <cellStyle name="Обычный 6 3 2 3" xfId="241"/>
    <cellStyle name="Обычный 6 3 2 3 2" xfId="242"/>
    <cellStyle name="Обычный 6 3 2 4" xfId="243"/>
    <cellStyle name="Обычный 6 3 3" xfId="244"/>
    <cellStyle name="Обычный 6 3 3 2" xfId="245"/>
    <cellStyle name="Обычный 6 3 4" xfId="246"/>
    <cellStyle name="Обычный 6 3 4 2" xfId="247"/>
    <cellStyle name="Обычный 6 3 5" xfId="248"/>
    <cellStyle name="Обычный 6 4" xfId="249"/>
    <cellStyle name="Обычный 6 4 2" xfId="250"/>
    <cellStyle name="Обычный 6 4 2 2" xfId="251"/>
    <cellStyle name="Обычный 6 4 2 2 2" xfId="252"/>
    <cellStyle name="Обычный 6 4 2 3" xfId="253"/>
    <cellStyle name="Обычный 6 4 2 3 2" xfId="254"/>
    <cellStyle name="Обычный 6 4 2 4" xfId="255"/>
    <cellStyle name="Обычный 6 4 3" xfId="256"/>
    <cellStyle name="Обычный 6 4 3 2" xfId="257"/>
    <cellStyle name="Обычный 6 4 4" xfId="258"/>
    <cellStyle name="Обычный 6 4 4 2" xfId="259"/>
    <cellStyle name="Обычный 6 4 5" xfId="260"/>
    <cellStyle name="Обычный 6 5" xfId="261"/>
    <cellStyle name="Обычный 6 5 2" xfId="262"/>
    <cellStyle name="Обычный 6 5 2 2" xfId="263"/>
    <cellStyle name="Обычный 6 5 3" xfId="264"/>
    <cellStyle name="Обычный 6 5 3 2" xfId="265"/>
    <cellStyle name="Обычный 6 5 4" xfId="266"/>
    <cellStyle name="Обычный 6 6" xfId="267"/>
    <cellStyle name="Обычный 6 6 2" xfId="268"/>
    <cellStyle name="Обычный 6 7" xfId="269"/>
    <cellStyle name="Обычный 6 7 2" xfId="270"/>
    <cellStyle name="Обычный 6 8" xfId="271"/>
    <cellStyle name="Обычный 6 8 2" xfId="272"/>
    <cellStyle name="Обычный 6 9" xfId="273"/>
    <cellStyle name="Обычный 7" xfId="3"/>
    <cellStyle name="Обычный 7 2" xfId="274"/>
    <cellStyle name="Обычный 7 2 2" xfId="275"/>
    <cellStyle name="Обычный 7 2 2 2" xfId="276"/>
    <cellStyle name="Обычный 7 2 2 2 2" xfId="277"/>
    <cellStyle name="Обычный 7 2 2 2 2 2" xfId="278"/>
    <cellStyle name="Обычный 7 2 2 2 3" xfId="279"/>
    <cellStyle name="Обычный 7 2 2 2 3 2" xfId="280"/>
    <cellStyle name="Обычный 7 2 2 2 4" xfId="281"/>
    <cellStyle name="Обычный 7 2 2 3" xfId="282"/>
    <cellStyle name="Обычный 7 2 2 3 2" xfId="283"/>
    <cellStyle name="Обычный 7 2 2 4" xfId="284"/>
    <cellStyle name="Обычный 7 2 2 4 2" xfId="285"/>
    <cellStyle name="Обычный 7 2 2 5" xfId="286"/>
    <cellStyle name="Обычный 7 2 3" xfId="287"/>
    <cellStyle name="Обычный 7 2 3 2" xfId="288"/>
    <cellStyle name="Обычный 7 2 3 2 2" xfId="289"/>
    <cellStyle name="Обычный 7 2 3 2 2 2" xfId="290"/>
    <cellStyle name="Обычный 7 2 3 2 3" xfId="291"/>
    <cellStyle name="Обычный 7 2 3 2 3 2" xfId="292"/>
    <cellStyle name="Обычный 7 2 3 2 4" xfId="293"/>
    <cellStyle name="Обычный 7 2 3 3" xfId="294"/>
    <cellStyle name="Обычный 7 2 3 3 2" xfId="295"/>
    <cellStyle name="Обычный 7 2 3 4" xfId="296"/>
    <cellStyle name="Обычный 7 2 3 4 2" xfId="297"/>
    <cellStyle name="Обычный 7 2 3 5" xfId="298"/>
    <cellStyle name="Обычный 7 2 4" xfId="299"/>
    <cellStyle name="Обычный 7 2 4 2" xfId="300"/>
    <cellStyle name="Обычный 7 2 4 2 2" xfId="301"/>
    <cellStyle name="Обычный 7 2 4 3" xfId="302"/>
    <cellStyle name="Обычный 7 2 4 3 2" xfId="303"/>
    <cellStyle name="Обычный 7 2 4 4" xfId="304"/>
    <cellStyle name="Обычный 7 2 5" xfId="305"/>
    <cellStyle name="Обычный 7 2 5 2" xfId="306"/>
    <cellStyle name="Обычный 7 2 6" xfId="307"/>
    <cellStyle name="Обычный 7 2 6 2" xfId="308"/>
    <cellStyle name="Обычный 7 2 7" xfId="309"/>
    <cellStyle name="Обычный 7 2 7 2" xfId="310"/>
    <cellStyle name="Обычный 7 2 8" xfId="311"/>
    <cellStyle name="Обычный 7 22 2" xfId="312"/>
    <cellStyle name="Обычный 8" xfId="313"/>
    <cellStyle name="Обычный 9" xfId="314"/>
    <cellStyle name="Обычный 9 2" xfId="315"/>
    <cellStyle name="Обычный 9 2 2" xfId="316"/>
    <cellStyle name="Обычный 9 2 2 2" xfId="317"/>
    <cellStyle name="Обычный 9 2 2 2 2" xfId="318"/>
    <cellStyle name="Обычный 9 2 2 3" xfId="319"/>
    <cellStyle name="Обычный 9 2 2 3 2" xfId="320"/>
    <cellStyle name="Обычный 9 2 2 4" xfId="321"/>
    <cellStyle name="Обычный 9 2 2 4 2" xfId="322"/>
    <cellStyle name="Обычный 9 2 2 5" xfId="323"/>
    <cellStyle name="Обычный 9 2 3" xfId="324"/>
    <cellStyle name="Обычный 9 2 3 2" xfId="325"/>
    <cellStyle name="Обычный 9 2 4" xfId="326"/>
    <cellStyle name="Обычный 9 2 4 2" xfId="327"/>
    <cellStyle name="Обычный 9 2 5" xfId="328"/>
    <cellStyle name="Обычный 9 3" xfId="329"/>
    <cellStyle name="Обычный 9 3 2" xfId="330"/>
    <cellStyle name="Обычный 9 3 2 2" xfId="331"/>
    <cellStyle name="Обычный 9 3 3" xfId="332"/>
    <cellStyle name="Обычный 9 3 3 2" xfId="333"/>
    <cellStyle name="Обычный 9 3 4" xfId="334"/>
    <cellStyle name="Обычный 9 3 4 2" xfId="335"/>
    <cellStyle name="Обычный 9 3 5" xfId="336"/>
    <cellStyle name="Обычный 9 4" xfId="337"/>
    <cellStyle name="Обычный 9 4 2" xfId="338"/>
    <cellStyle name="Обычный 9 5" xfId="339"/>
    <cellStyle name="Обычный 9 5 2" xfId="340"/>
    <cellStyle name="Обычный 9 6" xfId="341"/>
    <cellStyle name="Обычный 93" xfId="342"/>
    <cellStyle name="Обычный_Приложение 2.2" xfId="435"/>
    <cellStyle name="Плохой 2" xfId="343"/>
    <cellStyle name="Плохой 3" xfId="344"/>
    <cellStyle name="Пояснение 2" xfId="345"/>
    <cellStyle name="Пояснение 3" xfId="346"/>
    <cellStyle name="Примечание 2" xfId="347"/>
    <cellStyle name="Примечание 3" xfId="348"/>
    <cellStyle name="Процентный 2" xfId="349"/>
    <cellStyle name="Процентный 3" xfId="350"/>
    <cellStyle name="Связанная ячейка 2" xfId="351"/>
    <cellStyle name="Связанная ячейка 3" xfId="352"/>
    <cellStyle name="Стиль 1" xfId="353"/>
    <cellStyle name="Текст предупреждения 2" xfId="354"/>
    <cellStyle name="Текст предупреждения 3" xfId="355"/>
    <cellStyle name="Финансовый 2" xfId="356"/>
    <cellStyle name="Финансовый 2 2" xfId="357"/>
    <cellStyle name="Финансовый 2 2 2" xfId="358"/>
    <cellStyle name="Финансовый 2 2 2 2" xfId="359"/>
    <cellStyle name="Финансовый 2 2 2 2 2" xfId="360"/>
    <cellStyle name="Финансовый 2 2 2 2 3" xfId="361"/>
    <cellStyle name="Финансовый 2 2 2 3" xfId="362"/>
    <cellStyle name="Финансовый 2 2 2 3 2" xfId="363"/>
    <cellStyle name="Финансовый 2 2 2 4" xfId="364"/>
    <cellStyle name="Финансовый 2 2 3" xfId="365"/>
    <cellStyle name="Финансовый 2 2 3 2" xfId="366"/>
    <cellStyle name="Финансовый 2 2 4" xfId="367"/>
    <cellStyle name="Финансовый 2 2 4 2" xfId="368"/>
    <cellStyle name="Финансовый 2 2 5" xfId="369"/>
    <cellStyle name="Финансовый 2 3" xfId="370"/>
    <cellStyle name="Финансовый 2 3 2" xfId="371"/>
    <cellStyle name="Финансовый 2 3 2 2" xfId="372"/>
    <cellStyle name="Финансовый 2 3 2 2 2" xfId="373"/>
    <cellStyle name="Финансовый 2 3 2 3" xfId="374"/>
    <cellStyle name="Финансовый 2 3 2 3 2" xfId="375"/>
    <cellStyle name="Финансовый 2 3 2 4" xfId="376"/>
    <cellStyle name="Финансовый 2 3 3" xfId="377"/>
    <cellStyle name="Финансовый 2 3 3 2" xfId="378"/>
    <cellStyle name="Финансовый 2 3 4" xfId="379"/>
    <cellStyle name="Финансовый 2 3 4 2" xfId="380"/>
    <cellStyle name="Финансовый 2 3 5" xfId="381"/>
    <cellStyle name="Финансовый 2 4" xfId="382"/>
    <cellStyle name="Финансовый 2 4 2" xfId="383"/>
    <cellStyle name="Финансовый 2 4 2 2" xfId="384"/>
    <cellStyle name="Финансовый 2 4 3" xfId="385"/>
    <cellStyle name="Финансовый 2 4 3 2" xfId="386"/>
    <cellStyle name="Финансовый 2 4 4" xfId="387"/>
    <cellStyle name="Финансовый 2 5" xfId="388"/>
    <cellStyle name="Финансовый 2 5 2" xfId="389"/>
    <cellStyle name="Финансовый 2 6" xfId="390"/>
    <cellStyle name="Финансовый 2 6 2" xfId="391"/>
    <cellStyle name="Финансовый 2 7" xfId="392"/>
    <cellStyle name="Финансовый 2 7 2" xfId="393"/>
    <cellStyle name="Финансовый 2 8" xfId="394"/>
    <cellStyle name="Финансовый 3" xfId="395"/>
    <cellStyle name="Финансовый 3 2" xfId="396"/>
    <cellStyle name="Финансовый 3 2 2" xfId="397"/>
    <cellStyle name="Финансовый 3 2 2 2" xfId="398"/>
    <cellStyle name="Финансовый 3 2 2 2 2" xfId="399"/>
    <cellStyle name="Финансовый 3 2 2 3" xfId="400"/>
    <cellStyle name="Финансовый 3 2 2 3 2" xfId="401"/>
    <cellStyle name="Финансовый 3 2 2 4" xfId="402"/>
    <cellStyle name="Финансовый 3 2 3" xfId="403"/>
    <cellStyle name="Финансовый 3 2 3 2" xfId="404"/>
    <cellStyle name="Финансовый 3 2 4" xfId="405"/>
    <cellStyle name="Финансовый 3 2 4 2" xfId="406"/>
    <cellStyle name="Финансовый 3 2 5" xfId="407"/>
    <cellStyle name="Финансовый 3 3" xfId="408"/>
    <cellStyle name="Финансовый 3 3 2" xfId="409"/>
    <cellStyle name="Финансовый 3 3 2 2" xfId="410"/>
    <cellStyle name="Финансовый 3 3 2 2 2" xfId="411"/>
    <cellStyle name="Финансовый 3 3 2 3" xfId="412"/>
    <cellStyle name="Финансовый 3 3 2 3 2" xfId="413"/>
    <cellStyle name="Финансовый 3 3 2 4" xfId="414"/>
    <cellStyle name="Финансовый 3 3 3" xfId="415"/>
    <cellStyle name="Финансовый 3 3 3 2" xfId="416"/>
    <cellStyle name="Финансовый 3 3 4" xfId="417"/>
    <cellStyle name="Финансовый 3 3 4 2" xfId="418"/>
    <cellStyle name="Финансовый 3 3 5" xfId="419"/>
    <cellStyle name="Финансовый 3 4" xfId="420"/>
    <cellStyle name="Финансовый 3 4 2" xfId="421"/>
    <cellStyle name="Финансовый 3 4 2 2" xfId="422"/>
    <cellStyle name="Финансовый 3 4 3" xfId="423"/>
    <cellStyle name="Финансовый 3 4 3 2" xfId="424"/>
    <cellStyle name="Финансовый 3 4 4" xfId="425"/>
    <cellStyle name="Финансовый 3 5" xfId="426"/>
    <cellStyle name="Финансовый 3 5 2" xfId="427"/>
    <cellStyle name="Финансовый 3 6" xfId="428"/>
    <cellStyle name="Финансовый 3 6 2" xfId="429"/>
    <cellStyle name="Финансовый 3 7" xfId="430"/>
    <cellStyle name="Финансовый 3 7 2" xfId="431"/>
    <cellStyle name="Финансовый 3 8" xfId="432"/>
    <cellStyle name="Хороший 2" xfId="433"/>
    <cellStyle name="Хороший 3" xfId="4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O37"/>
  <sheetViews>
    <sheetView tabSelected="1" zoomScale="55" zoomScaleNormal="55" workbookViewId="0">
      <selection activeCell="F34" sqref="F34:J37"/>
    </sheetView>
  </sheetViews>
  <sheetFormatPr defaultColWidth="12.42578125" defaultRowHeight="12.75"/>
  <cols>
    <col min="1" max="1" width="11.85546875" style="1" customWidth="1"/>
    <col min="2" max="2" width="61.140625" style="1" customWidth="1"/>
    <col min="3" max="3" width="21.140625" style="1" customWidth="1"/>
    <col min="4" max="4" width="23" style="7" customWidth="1"/>
    <col min="5" max="5" width="21.28515625" style="7" customWidth="1"/>
    <col min="6" max="6" width="13.42578125" style="7" customWidth="1"/>
    <col min="7" max="7" width="15" style="7" customWidth="1"/>
    <col min="8" max="8" width="17.5703125" style="7" customWidth="1"/>
    <col min="9" max="9" width="17.7109375" style="7" customWidth="1"/>
    <col min="10" max="10" width="15.85546875" style="7" customWidth="1"/>
    <col min="11" max="11" width="21.5703125" style="7" customWidth="1"/>
    <col min="12" max="12" width="16.85546875" style="7" customWidth="1"/>
    <col min="13" max="13" width="18.28515625" style="7" customWidth="1"/>
    <col min="14" max="14" width="25.5703125" style="1" customWidth="1"/>
    <col min="15" max="15" width="23.28515625" style="1" customWidth="1"/>
    <col min="16" max="16" width="14" style="1" customWidth="1"/>
    <col min="17" max="19" width="10.7109375" style="1" customWidth="1"/>
    <col min="20" max="20" width="9.28515625" style="1" customWidth="1"/>
    <col min="21" max="21" width="11.42578125" style="1" customWidth="1"/>
    <col min="22" max="250" width="10.28515625" style="1" customWidth="1"/>
    <col min="251" max="251" width="4.42578125" style="1" bestFit="1" customWidth="1"/>
    <col min="252" max="252" width="18.28515625" style="1" bestFit="1" customWidth="1"/>
    <col min="253" max="253" width="19" style="1" bestFit="1" customWidth="1"/>
    <col min="254" max="254" width="15.42578125" style="1" bestFit="1" customWidth="1"/>
    <col min="255" max="16384" width="12.42578125" style="1"/>
  </cols>
  <sheetData>
    <row r="1" spans="1:24">
      <c r="R1" s="2"/>
      <c r="S1" s="2"/>
      <c r="U1" s="2" t="s">
        <v>0</v>
      </c>
    </row>
    <row r="2" spans="1:24">
      <c r="R2" s="2"/>
      <c r="S2" s="2"/>
      <c r="U2" s="2" t="s">
        <v>1</v>
      </c>
    </row>
    <row r="3" spans="1:24" ht="15.75">
      <c r="A3" s="22"/>
      <c r="B3" s="22"/>
      <c r="C3" s="22"/>
      <c r="D3" s="15"/>
      <c r="E3" s="15"/>
      <c r="F3" s="15"/>
      <c r="G3" s="15"/>
      <c r="H3" s="15"/>
      <c r="I3" s="15"/>
      <c r="J3" s="15"/>
      <c r="K3" s="15"/>
      <c r="L3" s="15"/>
      <c r="M3" s="15"/>
      <c r="N3" s="22"/>
      <c r="O3" s="22"/>
      <c r="P3" s="22"/>
      <c r="Q3" s="22"/>
      <c r="R3" s="2"/>
      <c r="S3" s="2"/>
      <c r="U3" s="2" t="s">
        <v>2</v>
      </c>
    </row>
    <row r="4" spans="1:24" ht="15.75">
      <c r="A4" s="42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5"/>
      <c r="S4" s="5"/>
    </row>
    <row r="5" spans="1:24" ht="15.75">
      <c r="A5" s="22"/>
      <c r="B5" s="22"/>
      <c r="C5" s="22"/>
      <c r="D5" s="15"/>
      <c r="E5" s="15"/>
      <c r="F5" s="15"/>
      <c r="G5" s="15"/>
      <c r="H5" s="15"/>
      <c r="I5" s="15"/>
      <c r="J5" s="15"/>
      <c r="K5" s="15"/>
      <c r="L5" s="15"/>
      <c r="M5" s="15"/>
      <c r="N5" s="22"/>
      <c r="O5" s="22"/>
      <c r="P5" s="22"/>
      <c r="Q5" s="22"/>
    </row>
    <row r="6" spans="1:24" ht="15" customHeight="1">
      <c r="A6" s="43" t="s">
        <v>30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6"/>
      <c r="S6" s="6"/>
      <c r="T6" s="3"/>
      <c r="U6" s="3"/>
      <c r="V6" s="3"/>
      <c r="W6" s="3"/>
      <c r="X6" s="3"/>
    </row>
    <row r="7" spans="1:24" ht="15" customHeight="1">
      <c r="A7" s="43" t="s">
        <v>4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6"/>
      <c r="S7" s="6"/>
      <c r="T7" s="3"/>
      <c r="U7" s="3"/>
      <c r="V7" s="3"/>
      <c r="W7" s="3"/>
      <c r="X7" s="3"/>
    </row>
    <row r="8" spans="1:24" ht="15" customHeight="1">
      <c r="A8" s="23"/>
      <c r="B8" s="23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3"/>
      <c r="O8" s="23"/>
      <c r="P8" s="23"/>
      <c r="Q8" s="23"/>
      <c r="R8" s="6"/>
      <c r="S8" s="6"/>
      <c r="T8" s="3"/>
      <c r="U8" s="3"/>
      <c r="V8" s="3"/>
      <c r="W8" s="3"/>
      <c r="X8" s="3"/>
    </row>
    <row r="9" spans="1:24" ht="15" customHeight="1">
      <c r="A9" s="43" t="s">
        <v>31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6"/>
      <c r="S9" s="6"/>
      <c r="T9" s="3"/>
      <c r="U9" s="3"/>
      <c r="V9" s="3"/>
      <c r="W9" s="3"/>
      <c r="X9" s="3"/>
    </row>
    <row r="10" spans="1:24" ht="16.5" customHeight="1">
      <c r="A10" s="4"/>
      <c r="B10" s="4"/>
      <c r="C10" s="4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4"/>
      <c r="O10" s="4"/>
      <c r="P10" s="4"/>
      <c r="Q10" s="4"/>
      <c r="R10" s="4"/>
      <c r="S10" s="4"/>
    </row>
    <row r="11" spans="1:24" s="15" customFormat="1" ht="38.25" customHeight="1">
      <c r="A11" s="44" t="s">
        <v>5</v>
      </c>
      <c r="B11" s="44" t="s">
        <v>6</v>
      </c>
      <c r="C11" s="44" t="s">
        <v>7</v>
      </c>
      <c r="D11" s="45" t="s">
        <v>8</v>
      </c>
      <c r="E11" s="45" t="s">
        <v>9</v>
      </c>
      <c r="F11" s="46" t="s">
        <v>10</v>
      </c>
      <c r="G11" s="47"/>
      <c r="H11" s="47"/>
      <c r="I11" s="47"/>
      <c r="J11" s="48"/>
      <c r="K11" s="52" t="s">
        <v>11</v>
      </c>
      <c r="L11" s="46" t="s">
        <v>12</v>
      </c>
      <c r="M11" s="48"/>
      <c r="N11" s="44" t="s">
        <v>13</v>
      </c>
      <c r="O11" s="55" t="s">
        <v>14</v>
      </c>
      <c r="P11" s="41" t="s">
        <v>15</v>
      </c>
      <c r="Q11" s="41"/>
      <c r="R11" s="41"/>
      <c r="S11" s="41"/>
      <c r="T11" s="41"/>
      <c r="U11" s="41"/>
    </row>
    <row r="12" spans="1:24" s="15" customFormat="1" ht="51" customHeight="1">
      <c r="A12" s="44"/>
      <c r="B12" s="44"/>
      <c r="C12" s="44"/>
      <c r="D12" s="45"/>
      <c r="E12" s="45"/>
      <c r="F12" s="49"/>
      <c r="G12" s="50"/>
      <c r="H12" s="50"/>
      <c r="I12" s="50"/>
      <c r="J12" s="51"/>
      <c r="K12" s="53"/>
      <c r="L12" s="49"/>
      <c r="M12" s="51"/>
      <c r="N12" s="44"/>
      <c r="O12" s="56"/>
      <c r="P12" s="41" t="s">
        <v>51</v>
      </c>
      <c r="Q12" s="41"/>
      <c r="R12" s="41" t="s">
        <v>50</v>
      </c>
      <c r="S12" s="41"/>
      <c r="T12" s="41" t="s">
        <v>52</v>
      </c>
      <c r="U12" s="41"/>
    </row>
    <row r="13" spans="1:24" s="15" customFormat="1" ht="89.25" customHeight="1">
      <c r="A13" s="44"/>
      <c r="B13" s="44"/>
      <c r="C13" s="44"/>
      <c r="D13" s="45"/>
      <c r="E13" s="45"/>
      <c r="F13" s="26" t="s">
        <v>16</v>
      </c>
      <c r="G13" s="26" t="s">
        <v>17</v>
      </c>
      <c r="H13" s="26" t="s">
        <v>18</v>
      </c>
      <c r="I13" s="27" t="s">
        <v>19</v>
      </c>
      <c r="J13" s="26" t="s">
        <v>20</v>
      </c>
      <c r="K13" s="54"/>
      <c r="L13" s="26" t="s">
        <v>21</v>
      </c>
      <c r="M13" s="26" t="s">
        <v>22</v>
      </c>
      <c r="N13" s="44"/>
      <c r="O13" s="57"/>
      <c r="P13" s="25" t="s">
        <v>53</v>
      </c>
      <c r="Q13" s="25" t="s">
        <v>54</v>
      </c>
      <c r="R13" s="25" t="s">
        <v>55</v>
      </c>
      <c r="S13" s="25" t="s">
        <v>56</v>
      </c>
      <c r="T13" s="25" t="s">
        <v>23</v>
      </c>
      <c r="U13" s="25" t="s">
        <v>24</v>
      </c>
    </row>
    <row r="14" spans="1:24" s="15" customFormat="1" ht="15" customHeight="1">
      <c r="A14" s="19">
        <v>1</v>
      </c>
      <c r="B14" s="19">
        <v>2</v>
      </c>
      <c r="C14" s="19">
        <v>3</v>
      </c>
      <c r="D14" s="19">
        <v>4</v>
      </c>
      <c r="E14" s="19">
        <v>5</v>
      </c>
      <c r="F14" s="19">
        <v>6</v>
      </c>
      <c r="G14" s="19">
        <v>7</v>
      </c>
      <c r="H14" s="19">
        <v>8</v>
      </c>
      <c r="I14" s="19">
        <v>9</v>
      </c>
      <c r="J14" s="19">
        <v>10</v>
      </c>
      <c r="K14" s="19">
        <v>11</v>
      </c>
      <c r="L14" s="19">
        <v>12</v>
      </c>
      <c r="M14" s="19">
        <v>13</v>
      </c>
      <c r="N14" s="19">
        <v>14</v>
      </c>
      <c r="O14" s="19">
        <v>15</v>
      </c>
      <c r="P14" s="20" t="s">
        <v>25</v>
      </c>
      <c r="Q14" s="21" t="s">
        <v>26</v>
      </c>
      <c r="R14" s="20" t="s">
        <v>44</v>
      </c>
      <c r="S14" s="21" t="s">
        <v>45</v>
      </c>
      <c r="T14" s="20" t="s">
        <v>46</v>
      </c>
      <c r="U14" s="20" t="s">
        <v>47</v>
      </c>
    </row>
    <row r="15" spans="1:24" s="15" customFormat="1" ht="15.75">
      <c r="A15" s="18" t="s">
        <v>27</v>
      </c>
      <c r="B15" s="13" t="s">
        <v>68</v>
      </c>
      <c r="C15" s="10" t="s">
        <v>28</v>
      </c>
      <c r="D15" s="17">
        <f>D22+D16</f>
        <v>1766.3820000000001</v>
      </c>
      <c r="E15" s="17" t="s">
        <v>29</v>
      </c>
      <c r="F15" s="17">
        <f>F22+F16</f>
        <v>783.35379999999998</v>
      </c>
      <c r="G15" s="17">
        <f t="shared" ref="G15:J15" si="0">G22+G16</f>
        <v>0</v>
      </c>
      <c r="H15" s="17">
        <f t="shared" si="0"/>
        <v>0</v>
      </c>
      <c r="I15" s="17">
        <f t="shared" si="0"/>
        <v>639.35479999999984</v>
      </c>
      <c r="J15" s="17">
        <f t="shared" si="0"/>
        <v>143.99900000000002</v>
      </c>
      <c r="K15" s="17">
        <f>K22+K16</f>
        <v>653.04500000000007</v>
      </c>
      <c r="L15" s="14" t="s">
        <v>29</v>
      </c>
      <c r="M15" s="17">
        <f t="shared" ref="M15" si="1">M22</f>
        <v>1471.9849999999999</v>
      </c>
      <c r="N15" s="17" t="s">
        <v>29</v>
      </c>
      <c r="O15" s="17" t="s">
        <v>29</v>
      </c>
      <c r="P15" s="17">
        <f>P22+P16</f>
        <v>34.57</v>
      </c>
      <c r="Q15" s="17">
        <f t="shared" ref="Q15:U15" si="2">Q22+Q16</f>
        <v>34.57</v>
      </c>
      <c r="R15" s="17">
        <f t="shared" si="2"/>
        <v>45.019999999999996</v>
      </c>
      <c r="S15" s="17">
        <f t="shared" si="2"/>
        <v>13.420000000000002</v>
      </c>
      <c r="T15" s="17">
        <f t="shared" si="2"/>
        <v>16</v>
      </c>
      <c r="U15" s="17">
        <f t="shared" si="2"/>
        <v>14</v>
      </c>
    </row>
    <row r="16" spans="1:24" s="15" customFormat="1" ht="15.75">
      <c r="A16" s="18" t="s">
        <v>79</v>
      </c>
      <c r="B16" s="13" t="s">
        <v>80</v>
      </c>
      <c r="C16" s="10" t="s">
        <v>28</v>
      </c>
      <c r="D16" s="17">
        <f>D17</f>
        <v>0</v>
      </c>
      <c r="E16" s="17" t="s">
        <v>29</v>
      </c>
      <c r="F16" s="17">
        <f t="shared" ref="F16:I16" si="3">F17</f>
        <v>27.6098</v>
      </c>
      <c r="G16" s="17">
        <f t="shared" si="3"/>
        <v>0</v>
      </c>
      <c r="H16" s="17">
        <f t="shared" si="3"/>
        <v>0</v>
      </c>
      <c r="I16" s="17">
        <f t="shared" si="3"/>
        <v>27.6098</v>
      </c>
      <c r="J16" s="17">
        <f>J17</f>
        <v>0</v>
      </c>
      <c r="K16" s="17">
        <f>K17</f>
        <v>23.008000000000003</v>
      </c>
      <c r="L16" s="17" t="s">
        <v>29</v>
      </c>
      <c r="M16" s="17" t="s">
        <v>29</v>
      </c>
      <c r="N16" s="17" t="s">
        <v>29</v>
      </c>
      <c r="O16" s="17" t="s">
        <v>29</v>
      </c>
      <c r="P16" s="17">
        <f>P17</f>
        <v>3</v>
      </c>
      <c r="Q16" s="17">
        <f t="shared" ref="Q16:U16" si="4">Q17</f>
        <v>3</v>
      </c>
      <c r="R16" s="17">
        <f t="shared" si="4"/>
        <v>2.0499999999999998</v>
      </c>
      <c r="S16" s="17">
        <f t="shared" si="4"/>
        <v>2.0499999999999998</v>
      </c>
      <c r="T16" s="17">
        <f t="shared" si="4"/>
        <v>0</v>
      </c>
      <c r="U16" s="17">
        <f t="shared" si="4"/>
        <v>0</v>
      </c>
    </row>
    <row r="17" spans="1:41" s="15" customFormat="1" ht="31.5">
      <c r="A17" s="18" t="s">
        <v>81</v>
      </c>
      <c r="B17" s="13" t="s">
        <v>82</v>
      </c>
      <c r="C17" s="10" t="s">
        <v>28</v>
      </c>
      <c r="D17" s="17">
        <f>D18+D20</f>
        <v>0</v>
      </c>
      <c r="E17" s="17" t="s">
        <v>29</v>
      </c>
      <c r="F17" s="17">
        <f>F18+F20</f>
        <v>27.6098</v>
      </c>
      <c r="G17" s="17">
        <f t="shared" ref="G17:J17" si="5">G18+G20</f>
        <v>0</v>
      </c>
      <c r="H17" s="17">
        <f t="shared" si="5"/>
        <v>0</v>
      </c>
      <c r="I17" s="17">
        <f t="shared" si="5"/>
        <v>27.6098</v>
      </c>
      <c r="J17" s="17">
        <f t="shared" si="5"/>
        <v>0</v>
      </c>
      <c r="K17" s="17">
        <f>K18+K20</f>
        <v>23.008000000000003</v>
      </c>
      <c r="L17" s="17" t="s">
        <v>29</v>
      </c>
      <c r="M17" s="17" t="s">
        <v>29</v>
      </c>
      <c r="N17" s="17" t="s">
        <v>29</v>
      </c>
      <c r="O17" s="17" t="s">
        <v>29</v>
      </c>
      <c r="P17" s="17">
        <f>P18+P20</f>
        <v>3</v>
      </c>
      <c r="Q17" s="17">
        <f t="shared" ref="Q17:U17" si="6">Q18+Q20</f>
        <v>3</v>
      </c>
      <c r="R17" s="17">
        <f t="shared" si="6"/>
        <v>2.0499999999999998</v>
      </c>
      <c r="S17" s="17">
        <f t="shared" si="6"/>
        <v>2.0499999999999998</v>
      </c>
      <c r="T17" s="17">
        <f t="shared" si="6"/>
        <v>0</v>
      </c>
      <c r="U17" s="17">
        <f t="shared" si="6"/>
        <v>0</v>
      </c>
    </row>
    <row r="18" spans="1:41" s="15" customFormat="1" ht="47.25">
      <c r="A18" s="18" t="s">
        <v>83</v>
      </c>
      <c r="B18" s="13" t="s">
        <v>84</v>
      </c>
      <c r="C18" s="10" t="s">
        <v>28</v>
      </c>
      <c r="D18" s="17">
        <f>D19</f>
        <v>0</v>
      </c>
      <c r="E18" s="17" t="s">
        <v>29</v>
      </c>
      <c r="F18" s="17">
        <f>F19</f>
        <v>20.575399999999998</v>
      </c>
      <c r="G18" s="17">
        <f t="shared" ref="G18:J18" si="7">G19</f>
        <v>0</v>
      </c>
      <c r="H18" s="17">
        <f t="shared" si="7"/>
        <v>0</v>
      </c>
      <c r="I18" s="17">
        <f t="shared" si="7"/>
        <v>20.575399999999998</v>
      </c>
      <c r="J18" s="17">
        <f t="shared" si="7"/>
        <v>0</v>
      </c>
      <c r="K18" s="17">
        <f>K19</f>
        <v>17.146000000000001</v>
      </c>
      <c r="L18" s="17" t="s">
        <v>29</v>
      </c>
      <c r="M18" s="17" t="s">
        <v>29</v>
      </c>
      <c r="N18" s="17" t="s">
        <v>29</v>
      </c>
      <c r="O18" s="17" t="s">
        <v>29</v>
      </c>
      <c r="P18" s="17">
        <f>P19</f>
        <v>2</v>
      </c>
      <c r="Q18" s="17">
        <f t="shared" ref="Q18:U18" si="8">Q19</f>
        <v>2</v>
      </c>
      <c r="R18" s="17">
        <f t="shared" si="8"/>
        <v>1.25</v>
      </c>
      <c r="S18" s="17">
        <f t="shared" si="8"/>
        <v>1.25</v>
      </c>
      <c r="T18" s="17">
        <f t="shared" si="8"/>
        <v>0</v>
      </c>
      <c r="U18" s="17">
        <f t="shared" si="8"/>
        <v>0</v>
      </c>
    </row>
    <row r="19" spans="1:41" s="15" customFormat="1" ht="68.25" customHeight="1">
      <c r="A19" s="26" t="s">
        <v>83</v>
      </c>
      <c r="B19" s="31" t="s">
        <v>84</v>
      </c>
      <c r="C19" s="32" t="s">
        <v>85</v>
      </c>
      <c r="D19" s="30">
        <v>0</v>
      </c>
      <c r="E19" s="33" t="s">
        <v>58</v>
      </c>
      <c r="F19" s="30">
        <v>20.575399999999998</v>
      </c>
      <c r="G19" s="30">
        <v>0</v>
      </c>
      <c r="H19" s="30">
        <v>0</v>
      </c>
      <c r="I19" s="30">
        <v>20.575399999999998</v>
      </c>
      <c r="J19" s="30">
        <v>0</v>
      </c>
      <c r="K19" s="30">
        <v>17.146000000000001</v>
      </c>
      <c r="L19" s="34">
        <v>2029</v>
      </c>
      <c r="M19" s="30">
        <v>17.146000000000001</v>
      </c>
      <c r="N19" s="33" t="s">
        <v>89</v>
      </c>
      <c r="O19" s="17" t="s">
        <v>29</v>
      </c>
      <c r="P19" s="30">
        <v>2</v>
      </c>
      <c r="Q19" s="30">
        <v>2</v>
      </c>
      <c r="R19" s="30">
        <v>1.25</v>
      </c>
      <c r="S19" s="30">
        <v>1.25</v>
      </c>
      <c r="T19" s="30">
        <v>0</v>
      </c>
      <c r="U19" s="30">
        <v>0</v>
      </c>
    </row>
    <row r="20" spans="1:41" s="15" customFormat="1" ht="47.25">
      <c r="A20" s="18" t="s">
        <v>86</v>
      </c>
      <c r="B20" s="13" t="s">
        <v>87</v>
      </c>
      <c r="C20" s="10" t="s">
        <v>28</v>
      </c>
      <c r="D20" s="17">
        <f>D21</f>
        <v>0</v>
      </c>
      <c r="E20" s="17" t="s">
        <v>29</v>
      </c>
      <c r="F20" s="17">
        <f t="shared" ref="F20:I20" si="9">F21</f>
        <v>7.0343999999999998</v>
      </c>
      <c r="G20" s="17">
        <f t="shared" si="9"/>
        <v>0</v>
      </c>
      <c r="H20" s="17">
        <f t="shared" si="9"/>
        <v>0</v>
      </c>
      <c r="I20" s="17">
        <f t="shared" si="9"/>
        <v>7.0343999999999998</v>
      </c>
      <c r="J20" s="17">
        <f>J21</f>
        <v>0</v>
      </c>
      <c r="K20" s="17">
        <f>K21</f>
        <v>5.8620000000000001</v>
      </c>
      <c r="L20" s="17" t="s">
        <v>29</v>
      </c>
      <c r="M20" s="17" t="s">
        <v>29</v>
      </c>
      <c r="N20" s="17" t="s">
        <v>29</v>
      </c>
      <c r="O20" s="17" t="s">
        <v>29</v>
      </c>
      <c r="P20" s="17">
        <f>P21</f>
        <v>1</v>
      </c>
      <c r="Q20" s="17">
        <f t="shared" ref="Q20:T20" si="10">Q21</f>
        <v>1</v>
      </c>
      <c r="R20" s="17">
        <f t="shared" si="10"/>
        <v>0.8</v>
      </c>
      <c r="S20" s="17">
        <f t="shared" si="10"/>
        <v>0.8</v>
      </c>
      <c r="T20" s="17">
        <f t="shared" si="10"/>
        <v>0</v>
      </c>
      <c r="U20" s="17">
        <f>U21</f>
        <v>0</v>
      </c>
    </row>
    <row r="21" spans="1:41" s="15" customFormat="1" ht="69.75" customHeight="1">
      <c r="A21" s="26" t="s">
        <v>86</v>
      </c>
      <c r="B21" s="31" t="s">
        <v>88</v>
      </c>
      <c r="C21" s="32" t="s">
        <v>85</v>
      </c>
      <c r="D21" s="30">
        <v>0</v>
      </c>
      <c r="E21" s="33" t="s">
        <v>58</v>
      </c>
      <c r="F21" s="30">
        <v>7.0343999999999998</v>
      </c>
      <c r="G21" s="30">
        <v>0</v>
      </c>
      <c r="H21" s="30">
        <v>0</v>
      </c>
      <c r="I21" s="30">
        <v>7.0343999999999998</v>
      </c>
      <c r="J21" s="30">
        <v>0</v>
      </c>
      <c r="K21" s="30">
        <v>5.8620000000000001</v>
      </c>
      <c r="L21" s="34">
        <v>2029</v>
      </c>
      <c r="M21" s="30">
        <v>5.8620000000000001</v>
      </c>
      <c r="N21" s="33" t="s">
        <v>89</v>
      </c>
      <c r="O21" s="17" t="s">
        <v>29</v>
      </c>
      <c r="P21" s="30">
        <v>1</v>
      </c>
      <c r="Q21" s="30">
        <v>1</v>
      </c>
      <c r="R21" s="30">
        <v>0.8</v>
      </c>
      <c r="S21" s="30">
        <v>0.8</v>
      </c>
      <c r="T21" s="30">
        <v>0</v>
      </c>
      <c r="U21" s="30">
        <v>0</v>
      </c>
    </row>
    <row r="22" spans="1:41" s="16" customFormat="1" ht="31.5">
      <c r="A22" s="12" t="s">
        <v>36</v>
      </c>
      <c r="B22" s="13" t="s">
        <v>37</v>
      </c>
      <c r="C22" s="10" t="s">
        <v>28</v>
      </c>
      <c r="D22" s="14">
        <f>D23+D31</f>
        <v>1766.3820000000001</v>
      </c>
      <c r="E22" s="14" t="s">
        <v>29</v>
      </c>
      <c r="F22" s="14">
        <f>F23+F31</f>
        <v>755.74400000000003</v>
      </c>
      <c r="G22" s="14">
        <f t="shared" ref="G22:K22" si="11">G23+G31</f>
        <v>0</v>
      </c>
      <c r="H22" s="14">
        <f t="shared" si="11"/>
        <v>0</v>
      </c>
      <c r="I22" s="14">
        <f t="shared" si="11"/>
        <v>611.74499999999989</v>
      </c>
      <c r="J22" s="14">
        <f t="shared" si="11"/>
        <v>143.99900000000002</v>
      </c>
      <c r="K22" s="14">
        <f t="shared" si="11"/>
        <v>630.03700000000003</v>
      </c>
      <c r="L22" s="14" t="s">
        <v>29</v>
      </c>
      <c r="M22" s="14">
        <f>M23+M31</f>
        <v>1471.9849999999999</v>
      </c>
      <c r="N22" s="17" t="s">
        <v>29</v>
      </c>
      <c r="O22" s="17" t="s">
        <v>29</v>
      </c>
      <c r="P22" s="14">
        <f t="shared" ref="P22:U22" si="12">P23+P31</f>
        <v>31.57</v>
      </c>
      <c r="Q22" s="14">
        <f t="shared" si="12"/>
        <v>31.57</v>
      </c>
      <c r="R22" s="14">
        <f t="shared" si="12"/>
        <v>42.97</v>
      </c>
      <c r="S22" s="14">
        <f t="shared" si="12"/>
        <v>11.370000000000001</v>
      </c>
      <c r="T22" s="14">
        <f t="shared" si="12"/>
        <v>16</v>
      </c>
      <c r="U22" s="14">
        <f t="shared" si="12"/>
        <v>14</v>
      </c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</row>
    <row r="23" spans="1:41" s="16" customFormat="1" ht="63">
      <c r="A23" s="12" t="s">
        <v>38</v>
      </c>
      <c r="B23" s="13" t="s">
        <v>39</v>
      </c>
      <c r="C23" s="10" t="s">
        <v>28</v>
      </c>
      <c r="D23" s="14">
        <f>D24</f>
        <v>1543.3392000000001</v>
      </c>
      <c r="E23" s="14" t="str">
        <f t="shared" ref="E23:U23" si="13">E24</f>
        <v>нд</v>
      </c>
      <c r="F23" s="14">
        <f t="shared" si="13"/>
        <v>532.702</v>
      </c>
      <c r="G23" s="14">
        <f t="shared" si="13"/>
        <v>0</v>
      </c>
      <c r="H23" s="14">
        <f t="shared" si="13"/>
        <v>0</v>
      </c>
      <c r="I23" s="14">
        <f t="shared" si="13"/>
        <v>411.77299999999997</v>
      </c>
      <c r="J23" s="14">
        <f t="shared" si="13"/>
        <v>120.92900000000003</v>
      </c>
      <c r="K23" s="14">
        <f t="shared" si="13"/>
        <v>444.16800000000006</v>
      </c>
      <c r="L23" s="14" t="str">
        <f t="shared" si="13"/>
        <v>нд</v>
      </c>
      <c r="M23" s="14">
        <f t="shared" si="13"/>
        <v>1286.116</v>
      </c>
      <c r="N23" s="14" t="str">
        <f t="shared" si="13"/>
        <v>нд</v>
      </c>
      <c r="O23" s="14" t="str">
        <f t="shared" si="13"/>
        <v>нд</v>
      </c>
      <c r="P23" s="14">
        <f t="shared" si="13"/>
        <v>0.17</v>
      </c>
      <c r="Q23" s="14">
        <f t="shared" si="13"/>
        <v>0.17</v>
      </c>
      <c r="R23" s="14">
        <f t="shared" si="13"/>
        <v>42</v>
      </c>
      <c r="S23" s="14">
        <f t="shared" si="13"/>
        <v>10.4</v>
      </c>
      <c r="T23" s="14">
        <f t="shared" si="13"/>
        <v>16</v>
      </c>
      <c r="U23" s="14">
        <f t="shared" si="13"/>
        <v>14</v>
      </c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</row>
    <row r="24" spans="1:41" s="16" customFormat="1" ht="31.5">
      <c r="A24" s="12" t="s">
        <v>40</v>
      </c>
      <c r="B24" s="13" t="s">
        <v>41</v>
      </c>
      <c r="C24" s="10" t="s">
        <v>28</v>
      </c>
      <c r="D24" s="14">
        <f>SUM(D25:D29)</f>
        <v>1543.3392000000001</v>
      </c>
      <c r="E24" s="14" t="s">
        <v>29</v>
      </c>
      <c r="F24" s="14">
        <f>SUM(F25:F29)</f>
        <v>532.702</v>
      </c>
      <c r="G24" s="14">
        <f t="shared" ref="G24:J24" si="14">SUM(G25:G29)</f>
        <v>0</v>
      </c>
      <c r="H24" s="14">
        <f t="shared" si="14"/>
        <v>0</v>
      </c>
      <c r="I24" s="14">
        <f t="shared" si="14"/>
        <v>411.77299999999997</v>
      </c>
      <c r="J24" s="14">
        <f t="shared" si="14"/>
        <v>120.92900000000003</v>
      </c>
      <c r="K24" s="14">
        <f t="shared" ref="K24" si="15">SUM(K25:K29)</f>
        <v>444.16800000000006</v>
      </c>
      <c r="L24" s="14" t="s">
        <v>29</v>
      </c>
      <c r="M24" s="14">
        <f>SUM(M25:M29)</f>
        <v>1286.116</v>
      </c>
      <c r="N24" s="14" t="s">
        <v>29</v>
      </c>
      <c r="O24" s="14" t="s">
        <v>29</v>
      </c>
      <c r="P24" s="14">
        <f t="shared" ref="P24:U24" si="16">SUM(P25:P29)</f>
        <v>0.17</v>
      </c>
      <c r="Q24" s="14">
        <f t="shared" si="16"/>
        <v>0.17</v>
      </c>
      <c r="R24" s="14">
        <f t="shared" si="16"/>
        <v>42</v>
      </c>
      <c r="S24" s="14">
        <f t="shared" si="16"/>
        <v>10.4</v>
      </c>
      <c r="T24" s="14">
        <f t="shared" si="16"/>
        <v>16</v>
      </c>
      <c r="U24" s="14">
        <f t="shared" si="16"/>
        <v>14</v>
      </c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</row>
    <row r="25" spans="1:41" s="9" customFormat="1" ht="99.75" customHeight="1">
      <c r="A25" s="35" t="s">
        <v>40</v>
      </c>
      <c r="B25" s="36" t="s">
        <v>70</v>
      </c>
      <c r="C25" s="37" t="s">
        <v>59</v>
      </c>
      <c r="D25" s="28">
        <v>585.64800000000002</v>
      </c>
      <c r="E25" s="33" t="s">
        <v>58</v>
      </c>
      <c r="F25" s="28">
        <v>284.71899999999999</v>
      </c>
      <c r="G25" s="29">
        <v>0</v>
      </c>
      <c r="H25" s="29">
        <v>0</v>
      </c>
      <c r="I25" s="29">
        <v>214.80599999999998</v>
      </c>
      <c r="J25" s="29">
        <v>69.913000000000025</v>
      </c>
      <c r="K25" s="29">
        <v>237.26600000000002</v>
      </c>
      <c r="L25" s="38">
        <v>2026</v>
      </c>
      <c r="M25" s="28">
        <v>488.04</v>
      </c>
      <c r="N25" s="33" t="s">
        <v>69</v>
      </c>
      <c r="O25" s="39" t="s">
        <v>29</v>
      </c>
      <c r="P25" s="28">
        <v>0</v>
      </c>
      <c r="Q25" s="28">
        <v>0</v>
      </c>
      <c r="R25" s="28">
        <v>0</v>
      </c>
      <c r="S25" s="28">
        <v>0</v>
      </c>
      <c r="T25" s="28">
        <v>1</v>
      </c>
      <c r="U25" s="28">
        <v>9</v>
      </c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</row>
    <row r="26" spans="1:41" s="9" customFormat="1" ht="101.25" customHeight="1">
      <c r="A26" s="35" t="s">
        <v>40</v>
      </c>
      <c r="B26" s="36" t="s">
        <v>71</v>
      </c>
      <c r="C26" s="37" t="s">
        <v>60</v>
      </c>
      <c r="D26" s="28">
        <v>755.07240000000013</v>
      </c>
      <c r="E26" s="33" t="s">
        <v>58</v>
      </c>
      <c r="F26" s="28">
        <v>91.38</v>
      </c>
      <c r="G26" s="29">
        <v>0</v>
      </c>
      <c r="H26" s="29">
        <v>0</v>
      </c>
      <c r="I26" s="29">
        <v>42.9</v>
      </c>
      <c r="J26" s="29">
        <v>48.48</v>
      </c>
      <c r="K26" s="29">
        <v>76.400000000000006</v>
      </c>
      <c r="L26" s="38">
        <v>2027</v>
      </c>
      <c r="M26" s="28">
        <v>629.22700000000009</v>
      </c>
      <c r="N26" s="33" t="s">
        <v>69</v>
      </c>
      <c r="O26" s="39" t="s">
        <v>29</v>
      </c>
      <c r="P26" s="28">
        <v>0</v>
      </c>
      <c r="Q26" s="28">
        <v>0</v>
      </c>
      <c r="R26" s="28">
        <v>32</v>
      </c>
      <c r="S26" s="28">
        <v>0</v>
      </c>
      <c r="T26" s="28">
        <v>3</v>
      </c>
      <c r="U26" s="28">
        <v>3</v>
      </c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</row>
    <row r="27" spans="1:41" s="9" customFormat="1" ht="84" customHeight="1">
      <c r="A27" s="35" t="s">
        <v>40</v>
      </c>
      <c r="B27" s="36" t="s">
        <v>72</v>
      </c>
      <c r="C27" s="37" t="s">
        <v>61</v>
      </c>
      <c r="D27" s="28">
        <v>163.77360000000002</v>
      </c>
      <c r="E27" s="33" t="s">
        <v>58</v>
      </c>
      <c r="F27" s="28">
        <v>143.49799999999999</v>
      </c>
      <c r="G27" s="29">
        <v>0</v>
      </c>
      <c r="H27" s="29">
        <v>0</v>
      </c>
      <c r="I27" s="29">
        <v>142.054</v>
      </c>
      <c r="J27" s="29">
        <v>1.444</v>
      </c>
      <c r="K27" s="29">
        <v>119.581</v>
      </c>
      <c r="L27" s="38">
        <v>2029</v>
      </c>
      <c r="M27" s="28">
        <v>136.47800000000001</v>
      </c>
      <c r="N27" s="33" t="s">
        <v>57</v>
      </c>
      <c r="O27" s="39" t="s">
        <v>29</v>
      </c>
      <c r="P27" s="28">
        <v>0</v>
      </c>
      <c r="Q27" s="28">
        <v>0</v>
      </c>
      <c r="R27" s="28">
        <v>10</v>
      </c>
      <c r="S27" s="28">
        <v>10</v>
      </c>
      <c r="T27" s="28">
        <v>0</v>
      </c>
      <c r="U27" s="28">
        <v>0</v>
      </c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</row>
    <row r="28" spans="1:41" s="9" customFormat="1" ht="69.75" customHeight="1">
      <c r="A28" s="35" t="s">
        <v>40</v>
      </c>
      <c r="B28" s="36" t="s">
        <v>73</v>
      </c>
      <c r="C28" s="37" t="s">
        <v>62</v>
      </c>
      <c r="D28" s="28">
        <v>30.051599999999997</v>
      </c>
      <c r="E28" s="33" t="s">
        <v>58</v>
      </c>
      <c r="F28" s="28">
        <v>4.3120000000000003</v>
      </c>
      <c r="G28" s="29">
        <v>0</v>
      </c>
      <c r="H28" s="29">
        <v>0</v>
      </c>
      <c r="I28" s="29">
        <v>4.1859999999999999</v>
      </c>
      <c r="J28" s="29">
        <v>0.126</v>
      </c>
      <c r="K28" s="29">
        <v>3.593</v>
      </c>
      <c r="L28" s="38">
        <v>2029</v>
      </c>
      <c r="M28" s="28">
        <v>25.042999999999999</v>
      </c>
      <c r="N28" s="33" t="s">
        <v>57</v>
      </c>
      <c r="O28" s="39" t="s">
        <v>29</v>
      </c>
      <c r="P28" s="28">
        <v>0</v>
      </c>
      <c r="Q28" s="28">
        <v>0</v>
      </c>
      <c r="R28" s="28">
        <v>0</v>
      </c>
      <c r="S28" s="28">
        <v>0</v>
      </c>
      <c r="T28" s="28">
        <v>12</v>
      </c>
      <c r="U28" s="28">
        <v>2</v>
      </c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</row>
    <row r="29" spans="1:41" s="9" customFormat="1" ht="81.75" customHeight="1">
      <c r="A29" s="35" t="s">
        <v>40</v>
      </c>
      <c r="B29" s="36" t="s">
        <v>74</v>
      </c>
      <c r="C29" s="37" t="s">
        <v>63</v>
      </c>
      <c r="D29" s="28">
        <v>8.7935999999999996</v>
      </c>
      <c r="E29" s="33" t="s">
        <v>58</v>
      </c>
      <c r="F29" s="28">
        <v>8.7929999999999993</v>
      </c>
      <c r="G29" s="29">
        <v>0</v>
      </c>
      <c r="H29" s="29">
        <v>0</v>
      </c>
      <c r="I29" s="29">
        <v>7.827</v>
      </c>
      <c r="J29" s="29">
        <v>0.96599999999999997</v>
      </c>
      <c r="K29" s="29">
        <v>7.3279999999999994</v>
      </c>
      <c r="L29" s="38">
        <v>2029</v>
      </c>
      <c r="M29" s="28">
        <v>7.3279999999999994</v>
      </c>
      <c r="N29" s="33" t="s">
        <v>57</v>
      </c>
      <c r="O29" s="39" t="s">
        <v>29</v>
      </c>
      <c r="P29" s="28">
        <v>0.17</v>
      </c>
      <c r="Q29" s="28">
        <v>0.17</v>
      </c>
      <c r="R29" s="28">
        <v>0</v>
      </c>
      <c r="S29" s="28">
        <v>0.4</v>
      </c>
      <c r="T29" s="28">
        <v>0</v>
      </c>
      <c r="U29" s="28">
        <v>0</v>
      </c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</row>
    <row r="30" spans="1:41" s="16" customFormat="1" ht="47.25">
      <c r="A30" s="12" t="s">
        <v>42</v>
      </c>
      <c r="B30" s="13" t="s">
        <v>43</v>
      </c>
      <c r="C30" s="10" t="s">
        <v>28</v>
      </c>
      <c r="D30" s="14">
        <v>0</v>
      </c>
      <c r="E30" s="14" t="s">
        <v>29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 t="s">
        <v>29</v>
      </c>
      <c r="M30" s="14">
        <v>0</v>
      </c>
      <c r="N30" s="14" t="s">
        <v>29</v>
      </c>
      <c r="O30" s="14" t="s">
        <v>29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</row>
    <row r="31" spans="1:41" s="15" customFormat="1" ht="47.25">
      <c r="A31" s="12" t="s">
        <v>32</v>
      </c>
      <c r="B31" s="13" t="s">
        <v>33</v>
      </c>
      <c r="C31" s="10" t="s">
        <v>28</v>
      </c>
      <c r="D31" s="17">
        <f>D33</f>
        <v>223.0428</v>
      </c>
      <c r="E31" s="17" t="s">
        <v>29</v>
      </c>
      <c r="F31" s="17">
        <f>F33</f>
        <v>223.042</v>
      </c>
      <c r="G31" s="17">
        <f t="shared" ref="G31:J31" si="17">G33</f>
        <v>0</v>
      </c>
      <c r="H31" s="17">
        <f t="shared" si="17"/>
        <v>0</v>
      </c>
      <c r="I31" s="17">
        <f t="shared" si="17"/>
        <v>199.97199999999998</v>
      </c>
      <c r="J31" s="17">
        <f t="shared" si="17"/>
        <v>23.07</v>
      </c>
      <c r="K31" s="17">
        <f>K33</f>
        <v>185.869</v>
      </c>
      <c r="L31" s="17" t="s">
        <v>29</v>
      </c>
      <c r="M31" s="17">
        <f>M33</f>
        <v>185.869</v>
      </c>
      <c r="N31" s="17" t="s">
        <v>29</v>
      </c>
      <c r="O31" s="17" t="s">
        <v>29</v>
      </c>
      <c r="P31" s="17">
        <f t="shared" ref="P31:U31" si="18">P33</f>
        <v>31.4</v>
      </c>
      <c r="Q31" s="17">
        <f t="shared" si="18"/>
        <v>31.4</v>
      </c>
      <c r="R31" s="17">
        <f t="shared" si="18"/>
        <v>0.97</v>
      </c>
      <c r="S31" s="17">
        <f t="shared" si="18"/>
        <v>0.97</v>
      </c>
      <c r="T31" s="17">
        <f t="shared" si="18"/>
        <v>0</v>
      </c>
      <c r="U31" s="17">
        <f t="shared" si="18"/>
        <v>0</v>
      </c>
    </row>
    <row r="32" spans="1:41" s="15" customFormat="1" ht="31.5">
      <c r="A32" s="12" t="s">
        <v>34</v>
      </c>
      <c r="B32" s="13" t="s">
        <v>35</v>
      </c>
      <c r="C32" s="10" t="s">
        <v>28</v>
      </c>
      <c r="D32" s="17">
        <v>0</v>
      </c>
      <c r="E32" s="17" t="s">
        <v>29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 t="s">
        <v>29</v>
      </c>
      <c r="M32" s="17">
        <v>0</v>
      </c>
      <c r="N32" s="17" t="s">
        <v>29</v>
      </c>
      <c r="O32" s="17" t="s">
        <v>29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</row>
    <row r="33" spans="1:41" s="15" customFormat="1" ht="31.5">
      <c r="A33" s="12" t="s">
        <v>48</v>
      </c>
      <c r="B33" s="13" t="s">
        <v>49</v>
      </c>
      <c r="C33" s="10" t="s">
        <v>28</v>
      </c>
      <c r="D33" s="17">
        <f>SUM(D34:D37)</f>
        <v>223.0428</v>
      </c>
      <c r="E33" s="17" t="s">
        <v>29</v>
      </c>
      <c r="F33" s="17">
        <f>SUM(F34:F37)</f>
        <v>223.042</v>
      </c>
      <c r="G33" s="17">
        <f t="shared" ref="G33:K33" si="19">SUM(G34:G37)</f>
        <v>0</v>
      </c>
      <c r="H33" s="17">
        <f t="shared" si="19"/>
        <v>0</v>
      </c>
      <c r="I33" s="17">
        <f t="shared" si="19"/>
        <v>199.97199999999998</v>
      </c>
      <c r="J33" s="17">
        <f t="shared" si="19"/>
        <v>23.07</v>
      </c>
      <c r="K33" s="17">
        <f t="shared" si="19"/>
        <v>185.869</v>
      </c>
      <c r="L33" s="17" t="s">
        <v>29</v>
      </c>
      <c r="M33" s="17">
        <f>SUM(M34:M37)</f>
        <v>185.869</v>
      </c>
      <c r="N33" s="17" t="s">
        <v>29</v>
      </c>
      <c r="O33" s="17" t="s">
        <v>29</v>
      </c>
      <c r="P33" s="17">
        <f t="shared" ref="P33:U33" si="20">SUM(P34:P37)</f>
        <v>31.4</v>
      </c>
      <c r="Q33" s="17">
        <f t="shared" si="20"/>
        <v>31.4</v>
      </c>
      <c r="R33" s="17">
        <f t="shared" si="20"/>
        <v>0.97</v>
      </c>
      <c r="S33" s="17">
        <f t="shared" si="20"/>
        <v>0.97</v>
      </c>
      <c r="T33" s="17">
        <f t="shared" si="20"/>
        <v>0</v>
      </c>
      <c r="U33" s="17">
        <f t="shared" si="20"/>
        <v>0</v>
      </c>
    </row>
    <row r="34" spans="1:41" s="9" customFormat="1" ht="99.75" customHeight="1">
      <c r="A34" s="35" t="s">
        <v>48</v>
      </c>
      <c r="B34" s="36" t="s">
        <v>75</v>
      </c>
      <c r="C34" s="37" t="s">
        <v>64</v>
      </c>
      <c r="D34" s="28">
        <v>47.551200000000001</v>
      </c>
      <c r="E34" s="33" t="s">
        <v>58</v>
      </c>
      <c r="F34" s="28">
        <v>47.550999999999995</v>
      </c>
      <c r="G34" s="29">
        <v>0</v>
      </c>
      <c r="H34" s="29">
        <v>0</v>
      </c>
      <c r="I34" s="29">
        <v>45.982999999999997</v>
      </c>
      <c r="J34" s="29">
        <v>1.5680000000000001</v>
      </c>
      <c r="K34" s="29">
        <v>39.626000000000005</v>
      </c>
      <c r="L34" s="38">
        <v>2029</v>
      </c>
      <c r="M34" s="28">
        <v>39.626000000000005</v>
      </c>
      <c r="N34" s="33" t="s">
        <v>57</v>
      </c>
      <c r="O34" s="39" t="s">
        <v>29</v>
      </c>
      <c r="P34" s="40">
        <v>1.1000000000000001</v>
      </c>
      <c r="Q34" s="40">
        <v>1.1000000000000001</v>
      </c>
      <c r="R34" s="28">
        <v>0.41</v>
      </c>
      <c r="S34" s="28">
        <v>0.41</v>
      </c>
      <c r="T34" s="40">
        <v>0</v>
      </c>
      <c r="U34" s="40">
        <v>0</v>
      </c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</row>
    <row r="35" spans="1:41" s="9" customFormat="1" ht="99.75" customHeight="1">
      <c r="A35" s="35" t="s">
        <v>48</v>
      </c>
      <c r="B35" s="36" t="s">
        <v>76</v>
      </c>
      <c r="C35" s="37" t="s">
        <v>65</v>
      </c>
      <c r="D35" s="28">
        <v>55.025999999999996</v>
      </c>
      <c r="E35" s="33" t="s">
        <v>58</v>
      </c>
      <c r="F35" s="28">
        <v>55.024999999999999</v>
      </c>
      <c r="G35" s="29">
        <v>0</v>
      </c>
      <c r="H35" s="29">
        <v>0</v>
      </c>
      <c r="I35" s="29">
        <v>51.207999999999998</v>
      </c>
      <c r="J35" s="29">
        <v>3.8170000000000002</v>
      </c>
      <c r="K35" s="29">
        <v>45.854999999999997</v>
      </c>
      <c r="L35" s="38">
        <v>2029</v>
      </c>
      <c r="M35" s="28">
        <v>45.854999999999997</v>
      </c>
      <c r="N35" s="33" t="s">
        <v>57</v>
      </c>
      <c r="O35" s="39" t="s">
        <v>29</v>
      </c>
      <c r="P35" s="40">
        <v>4.25</v>
      </c>
      <c r="Q35" s="40">
        <v>4.25</v>
      </c>
      <c r="R35" s="28">
        <v>0.16</v>
      </c>
      <c r="S35" s="28">
        <v>0.16</v>
      </c>
      <c r="T35" s="40">
        <v>0</v>
      </c>
      <c r="U35" s="40">
        <v>0</v>
      </c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</row>
    <row r="36" spans="1:41" s="9" customFormat="1" ht="99.75" customHeight="1">
      <c r="A36" s="35" t="s">
        <v>48</v>
      </c>
      <c r="B36" s="36" t="s">
        <v>77</v>
      </c>
      <c r="C36" s="37" t="s">
        <v>66</v>
      </c>
      <c r="D36" s="28">
        <v>15.765599999999999</v>
      </c>
      <c r="E36" s="33" t="s">
        <v>58</v>
      </c>
      <c r="F36" s="28">
        <v>15.766</v>
      </c>
      <c r="G36" s="29">
        <v>0</v>
      </c>
      <c r="H36" s="29">
        <v>0</v>
      </c>
      <c r="I36" s="29">
        <v>13.368</v>
      </c>
      <c r="J36" s="29">
        <v>2.3980000000000001</v>
      </c>
      <c r="K36" s="29">
        <v>13.138</v>
      </c>
      <c r="L36" s="38">
        <v>2029</v>
      </c>
      <c r="M36" s="28">
        <v>13.138</v>
      </c>
      <c r="N36" s="33" t="s">
        <v>57</v>
      </c>
      <c r="O36" s="39" t="s">
        <v>29</v>
      </c>
      <c r="P36" s="40">
        <v>3.05</v>
      </c>
      <c r="Q36" s="40">
        <v>3.05</v>
      </c>
      <c r="R36" s="28">
        <v>0.4</v>
      </c>
      <c r="S36" s="28">
        <v>0.4</v>
      </c>
      <c r="T36" s="40">
        <v>0</v>
      </c>
      <c r="U36" s="40">
        <v>0</v>
      </c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</row>
    <row r="37" spans="1:41" s="9" customFormat="1" ht="99.75" customHeight="1">
      <c r="A37" s="35" t="s">
        <v>48</v>
      </c>
      <c r="B37" s="36" t="s">
        <v>78</v>
      </c>
      <c r="C37" s="37" t="s">
        <v>67</v>
      </c>
      <c r="D37" s="28">
        <v>104.7</v>
      </c>
      <c r="E37" s="33" t="s">
        <v>58</v>
      </c>
      <c r="F37" s="28">
        <v>104.7</v>
      </c>
      <c r="G37" s="29">
        <v>0</v>
      </c>
      <c r="H37" s="29">
        <v>0</v>
      </c>
      <c r="I37" s="29">
        <v>89.412999999999997</v>
      </c>
      <c r="J37" s="29">
        <v>15.287000000000001</v>
      </c>
      <c r="K37" s="29">
        <v>87.25</v>
      </c>
      <c r="L37" s="38">
        <v>2027</v>
      </c>
      <c r="M37" s="28">
        <v>87.25</v>
      </c>
      <c r="N37" s="33" t="s">
        <v>57</v>
      </c>
      <c r="O37" s="39" t="s">
        <v>29</v>
      </c>
      <c r="P37" s="40">
        <v>23</v>
      </c>
      <c r="Q37" s="40">
        <v>23</v>
      </c>
      <c r="R37" s="28">
        <v>0</v>
      </c>
      <c r="S37" s="28">
        <v>0</v>
      </c>
      <c r="T37" s="40">
        <v>0</v>
      </c>
      <c r="U37" s="40">
        <v>0</v>
      </c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</row>
  </sheetData>
  <mergeCells count="18">
    <mergeCell ref="O11:O13"/>
    <mergeCell ref="P12:Q12"/>
    <mergeCell ref="R12:S12"/>
    <mergeCell ref="T12:U12"/>
    <mergeCell ref="P11:U11"/>
    <mergeCell ref="A4:Q4"/>
    <mergeCell ref="A6:Q6"/>
    <mergeCell ref="A7:Q7"/>
    <mergeCell ref="A9:Q9"/>
    <mergeCell ref="A11:A13"/>
    <mergeCell ref="B11:B13"/>
    <mergeCell ref="C11:C13"/>
    <mergeCell ref="D11:D13"/>
    <mergeCell ref="E11:E13"/>
    <mergeCell ref="F11:J12"/>
    <mergeCell ref="K11:K13"/>
    <mergeCell ref="L11:M12"/>
    <mergeCell ref="N11:N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ekushnirov</dc:creator>
  <cp:lastModifiedBy>nte_MorozovDS</cp:lastModifiedBy>
  <dcterms:created xsi:type="dcterms:W3CDTF">2024-10-14T15:49:25Z</dcterms:created>
  <dcterms:modified xsi:type="dcterms:W3CDTF">2025-09-11T12:54:16Z</dcterms:modified>
</cp:coreProperties>
</file>